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ublic\PROGRAMS\PNY Core\Financial Series\Financial Series 2021\Applied Financial Analysis\"/>
    </mc:Choice>
  </mc:AlternateContent>
  <bookViews>
    <workbookView xWindow="0" yWindow="0" windowWidth="21600" windowHeight="9525"/>
  </bookViews>
  <sheets>
    <sheet name="LUNA" sheetId="2" r:id="rId1"/>
    <sheet name="Months of Cash" sheetId="4" r:id="rId2"/>
    <sheet name="Operating Results" sheetId="5" r:id="rId3"/>
    <sheet name="Sample Financials" sheetId="1" r:id="rId4"/>
    <sheet name="Sample Financials reformat" sheetId="7" state="hidden" r:id="rId5"/>
    <sheet name="screen shot" sheetId="6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" i="7" l="1"/>
  <c r="L72" i="7"/>
  <c r="H72" i="7"/>
  <c r="F72" i="7"/>
  <c r="J70" i="7"/>
  <c r="J72" i="7" s="1"/>
  <c r="J69" i="7"/>
  <c r="J68" i="7"/>
  <c r="L64" i="7"/>
  <c r="H64" i="7"/>
  <c r="H74" i="7" s="1"/>
  <c r="F64" i="7"/>
  <c r="J64" i="7" s="1"/>
  <c r="J62" i="7"/>
  <c r="J61" i="7"/>
  <c r="J60" i="7"/>
  <c r="J59" i="7"/>
  <c r="J58" i="7"/>
  <c r="J57" i="7"/>
  <c r="J56" i="7"/>
  <c r="J55" i="7"/>
  <c r="H42" i="7"/>
  <c r="F42" i="7"/>
  <c r="F36" i="7"/>
  <c r="F44" i="7" s="1"/>
  <c r="H31" i="7"/>
  <c r="H36" i="7" s="1"/>
  <c r="H44" i="7" s="1"/>
  <c r="F31" i="7"/>
  <c r="H22" i="7"/>
  <c r="F22" i="7"/>
  <c r="H17" i="7"/>
  <c r="F17" i="7"/>
  <c r="J74" i="7" l="1"/>
  <c r="F74" i="7"/>
  <c r="G18" i="4" l="1"/>
  <c r="F18" i="4"/>
  <c r="G25" i="2"/>
  <c r="F25" i="2"/>
  <c r="F19" i="4" l="1"/>
  <c r="G19" i="4"/>
  <c r="L72" i="6"/>
  <c r="H72" i="6"/>
  <c r="F72" i="6"/>
  <c r="J70" i="6"/>
  <c r="J69" i="6"/>
  <c r="J68" i="6"/>
  <c r="L64" i="6"/>
  <c r="L74" i="6" s="1"/>
  <c r="H64" i="6"/>
  <c r="H74" i="6" s="1"/>
  <c r="F64" i="6"/>
  <c r="J62" i="6"/>
  <c r="J61" i="6"/>
  <c r="J60" i="6"/>
  <c r="J59" i="6"/>
  <c r="J58" i="6"/>
  <c r="J57" i="6"/>
  <c r="J56" i="6"/>
  <c r="J55" i="6"/>
  <c r="H42" i="6"/>
  <c r="F42" i="6"/>
  <c r="H31" i="6"/>
  <c r="H36" i="6" s="1"/>
  <c r="H44" i="6" s="1"/>
  <c r="F31" i="6"/>
  <c r="F36" i="6" s="1"/>
  <c r="F44" i="6" s="1"/>
  <c r="F22" i="6"/>
  <c r="H17" i="6"/>
  <c r="H22" i="6" s="1"/>
  <c r="F17" i="6"/>
  <c r="F74" i="6" l="1"/>
  <c r="J72" i="6"/>
  <c r="J64" i="6"/>
  <c r="J74" i="6" s="1"/>
  <c r="G18" i="5"/>
  <c r="H72" i="1" l="1"/>
  <c r="L72" i="1"/>
  <c r="F72" i="1"/>
  <c r="J69" i="1"/>
  <c r="J70" i="1"/>
  <c r="J68" i="1"/>
  <c r="L64" i="1"/>
  <c r="L74" i="1" s="1"/>
  <c r="H64" i="1"/>
  <c r="H74" i="1" s="1"/>
  <c r="F64" i="1"/>
  <c r="J62" i="1"/>
  <c r="J56" i="1"/>
  <c r="J57" i="1"/>
  <c r="J58" i="1"/>
  <c r="J59" i="1"/>
  <c r="J60" i="1"/>
  <c r="J61" i="1"/>
  <c r="J55" i="1"/>
  <c r="J64" i="1" l="1"/>
  <c r="J72" i="1"/>
  <c r="J74" i="1"/>
  <c r="F74" i="1"/>
  <c r="F18" i="5" l="1"/>
  <c r="G20" i="2"/>
  <c r="G22" i="2" s="1"/>
  <c r="G27" i="2" s="1"/>
  <c r="F20" i="2"/>
  <c r="F22" i="2" s="1"/>
  <c r="F27" i="2" s="1"/>
  <c r="H42" i="1" l="1"/>
  <c r="F42" i="1"/>
  <c r="H31" i="1"/>
  <c r="H36" i="1" s="1"/>
  <c r="H44" i="1" s="1"/>
  <c r="F31" i="1"/>
  <c r="F36" i="1" s="1"/>
  <c r="F44" i="1" s="1"/>
  <c r="H17" i="1"/>
  <c r="H22" i="1" s="1"/>
  <c r="F17" i="1"/>
  <c r="F22" i="1" s="1"/>
</calcChain>
</file>

<file path=xl/sharedStrings.xml><?xml version="1.0" encoding="utf-8"?>
<sst xmlns="http://schemas.openxmlformats.org/spreadsheetml/2006/main" count="230" uniqueCount="100">
  <si>
    <r>
      <rPr>
        <b/>
        <sz val="10.5"/>
        <rFont val="Franklin Gothic Book"/>
        <family val="2"/>
      </rPr>
      <t>Using the sample financials below, calculate the following:</t>
    </r>
    <r>
      <rPr>
        <sz val="10.5"/>
        <rFont val="Franklin Gothic Book"/>
        <family val="2"/>
      </rPr>
      <t xml:space="preserve">
LUNA (Liquid Unrestricted Net Assets)
Months of Cash
Operating Results</t>
    </r>
  </si>
  <si>
    <t>Community Arts Organization, Inc.
Statement of Financial Position
As of June 30, 2019 and 2018</t>
  </si>
  <si>
    <t>Calculating Metrics Activity</t>
  </si>
  <si>
    <t>ASSETS</t>
  </si>
  <si>
    <t>Current Assets</t>
  </si>
  <si>
    <t>Cash</t>
  </si>
  <si>
    <t>Accounts Receivable</t>
  </si>
  <si>
    <t>Prepaid Expenses</t>
  </si>
  <si>
    <t>Total Current Assets</t>
  </si>
  <si>
    <t>Non-Current Assets</t>
  </si>
  <si>
    <t>Property and Equipment, Net</t>
  </si>
  <si>
    <t>TOTAL ASSETS</t>
  </si>
  <si>
    <t>LIABILITIES AND NET ASSETS</t>
  </si>
  <si>
    <t>LIABILITIES</t>
  </si>
  <si>
    <t>Current Liabilities</t>
  </si>
  <si>
    <t>Accounts Payable</t>
  </si>
  <si>
    <t>Current Portion of Mortgage Payable</t>
  </si>
  <si>
    <t>Deferred Revenue</t>
  </si>
  <si>
    <t>Total Current Liabilities</t>
  </si>
  <si>
    <t>Non-Current Liabilities</t>
  </si>
  <si>
    <t>Long-Term Mortgage Payable</t>
  </si>
  <si>
    <t>TOTAL LIABILITIES</t>
  </si>
  <si>
    <t>NET ASSETS</t>
  </si>
  <si>
    <t>TOTAL NET ASSETS</t>
  </si>
  <si>
    <t>TOTAL LIABILITIES AND NET ASSETS</t>
  </si>
  <si>
    <t>Exercise 1</t>
  </si>
  <si>
    <t>Calculating Liquid Unrestricted Net Assets (LUNA)</t>
  </si>
  <si>
    <t>Calculation:</t>
  </si>
  <si>
    <t>Liquid Unrestricted Net Assets (LUNA)</t>
  </si>
  <si>
    <t>Year:
Source of Data:</t>
  </si>
  <si>
    <t>Fixed Assets, Net</t>
  </si>
  <si>
    <t>Less: Mortgages or Other Debt Related to Fixed Assets</t>
  </si>
  <si>
    <t>Fixed Assets less Mortgages</t>
  </si>
  <si>
    <t>Calculating Months of Cash on Hand</t>
  </si>
  <si>
    <t>Cash &amp; Cash Equivalents / Average Monthly Expenses</t>
  </si>
  <si>
    <t>Months of Cash on Hand</t>
  </si>
  <si>
    <t>Cash &amp; Cash Equivalents</t>
  </si>
  <si>
    <t>Exercise 2</t>
  </si>
  <si>
    <t>Exercise 3</t>
  </si>
  <si>
    <t>Calculating Operating Results</t>
  </si>
  <si>
    <t>Change in Unrestricted Net Assets (Operating Surplus/ Deficit)</t>
  </si>
  <si>
    <t>Total Expenses</t>
  </si>
  <si>
    <t>Enter Data in Yellow Cells</t>
  </si>
  <si>
    <t>Grey Cells Calculate Automatically</t>
  </si>
  <si>
    <t>Community Arts Organization, Inc.
Statement of Activities
For The Year Ended June 30, 2019 
With Comparative Totals for 2018</t>
  </si>
  <si>
    <t>Total</t>
  </si>
  <si>
    <t>REVENUES</t>
  </si>
  <si>
    <t>Government Grants &amp; Contracts</t>
  </si>
  <si>
    <t>Foundations and Corporations</t>
  </si>
  <si>
    <t>Individuals</t>
  </si>
  <si>
    <t>Fundraising Events (Net of Expenses)</t>
  </si>
  <si>
    <t>Interest</t>
  </si>
  <si>
    <t>Miscellaneous Earned Revenue</t>
  </si>
  <si>
    <t>In-Kind</t>
  </si>
  <si>
    <t>Net Assets Released from Restrictions</t>
  </si>
  <si>
    <t>TOTAL REVENUES AND PUBLIC SUPPORT</t>
  </si>
  <si>
    <t>EXPENSES</t>
  </si>
  <si>
    <t>Program Services</t>
  </si>
  <si>
    <t>Management &amp; General</t>
  </si>
  <si>
    <t>Development</t>
  </si>
  <si>
    <t>TOTAL EXPENSES</t>
  </si>
  <si>
    <t>CHANGE IN NET ASSETS</t>
  </si>
  <si>
    <t>NET ASSETS AT BEGINNING OF YEAR</t>
  </si>
  <si>
    <t>NET ASSETS AT END OF YEAR</t>
  </si>
  <si>
    <t>Net Assets without Donor Restriction</t>
  </si>
  <si>
    <t>Net Assets with Donor Restriction</t>
  </si>
  <si>
    <t>Net Assets without Donor Restriction - (Net Fixed Assets - Debt Related to Fixed Assets) - Other Illiquid Assets</t>
  </si>
  <si>
    <t>Revenue without Donor Restrictions</t>
  </si>
  <si>
    <t>Revenue without Donor Restrictions - Total Expenses</t>
  </si>
  <si>
    <t xml:space="preserve">Question: What is the trend for this metric? Is it improving or not?
</t>
  </si>
  <si>
    <t xml:space="preserve">Question: What is the trend for this metric? Is it improving or not?
</t>
  </si>
  <si>
    <t>Without Donor
Restriction</t>
  </si>
  <si>
    <t>With Donor
Restriction</t>
  </si>
  <si>
    <r>
      <t xml:space="preserve">Average Monthly Expenses (Annual Expenses </t>
    </r>
    <r>
      <rPr>
        <sz val="11"/>
        <color theme="1"/>
        <rFont val="Calibri"/>
        <family val="2"/>
      </rPr>
      <t>÷</t>
    </r>
    <r>
      <rPr>
        <sz val="11"/>
        <color theme="1"/>
        <rFont val="Franklin Gothic Book"/>
        <family val="2"/>
      </rPr>
      <t xml:space="preserve"> 12)</t>
    </r>
  </si>
  <si>
    <t>Part X, column (B), line 27</t>
  </si>
  <si>
    <t>Location in Audit</t>
  </si>
  <si>
    <t>Location in 990</t>
  </si>
  <si>
    <t>Part X, column (B), line 10c</t>
  </si>
  <si>
    <t>Part X, column (B), line 23</t>
  </si>
  <si>
    <t>Annual Expenses</t>
  </si>
  <si>
    <t>Part IX, column (A), line 25</t>
  </si>
  <si>
    <t>Statement of Financial Position (Net Assets)</t>
  </si>
  <si>
    <t>Statement of Financial Position (Assets)</t>
  </si>
  <si>
    <t>Statement of Financial Position (Liabilities)</t>
  </si>
  <si>
    <t>Statement of Activities (Total Expenses)</t>
  </si>
  <si>
    <t>Part X, column (B), line 1 + line 2</t>
  </si>
  <si>
    <t>A</t>
  </si>
  <si>
    <t>B</t>
  </si>
  <si>
    <t>C</t>
  </si>
  <si>
    <t>D</t>
  </si>
  <si>
    <t>Part VIII, column (A), line 12  
(no restricted/unrestricted separation in 990)</t>
  </si>
  <si>
    <t>Statement of Activities 
(Total Unrestricted Revenue)</t>
  </si>
  <si>
    <r>
      <rPr>
        <b/>
        <sz val="11"/>
        <color theme="1"/>
        <rFont val="Franklin Gothic Book"/>
        <family val="2"/>
      </rPr>
      <t>Liquid Unrestricted Net Assets (LUNA)</t>
    </r>
    <r>
      <rPr>
        <sz val="11"/>
        <color theme="1"/>
        <rFont val="Franklin Gothic Book"/>
        <family val="2"/>
      </rPr>
      <t xml:space="preserve"> </t>
    </r>
    <r>
      <rPr>
        <b/>
        <sz val="11"/>
        <color rgb="FF0076C0"/>
        <rFont val="Franklin Gothic Book"/>
        <family val="2"/>
      </rPr>
      <t>(A - B)</t>
    </r>
  </si>
  <si>
    <r>
      <rPr>
        <b/>
        <sz val="11"/>
        <color theme="1"/>
        <rFont val="Franklin Gothic Book"/>
        <family val="2"/>
      </rPr>
      <t>Months of LUNA</t>
    </r>
    <r>
      <rPr>
        <sz val="11"/>
        <color theme="1"/>
        <rFont val="Franklin Gothic Book"/>
        <family val="2"/>
      </rPr>
      <t xml:space="preserve"> </t>
    </r>
    <r>
      <rPr>
        <b/>
        <sz val="11"/>
        <color rgb="FF0076C0"/>
        <rFont val="Franklin Gothic Book"/>
        <family val="2"/>
      </rPr>
      <t xml:space="preserve">(C </t>
    </r>
    <r>
      <rPr>
        <b/>
        <sz val="11"/>
        <color rgb="FF0076C0"/>
        <rFont val="Calibri"/>
        <family val="2"/>
      </rPr>
      <t>÷</t>
    </r>
    <r>
      <rPr>
        <b/>
        <sz val="11"/>
        <color rgb="FF0076C0"/>
        <rFont val="Franklin Gothic Book"/>
        <family val="2"/>
      </rPr>
      <t xml:space="preserve"> D)</t>
    </r>
  </si>
  <si>
    <r>
      <t xml:space="preserve">Months of Cash on Hand </t>
    </r>
    <r>
      <rPr>
        <b/>
        <sz val="11"/>
        <color rgb="FF0076C0"/>
        <rFont val="Franklin Gothic Book"/>
        <family val="2"/>
      </rPr>
      <t xml:space="preserve">(A </t>
    </r>
    <r>
      <rPr>
        <b/>
        <sz val="11"/>
        <color rgb="FF0076C0"/>
        <rFont val="Calibri"/>
        <family val="2"/>
      </rPr>
      <t>÷</t>
    </r>
    <r>
      <rPr>
        <b/>
        <sz val="11"/>
        <color rgb="FF0076C0"/>
        <rFont val="Franklin Gothic Book"/>
        <family val="2"/>
      </rPr>
      <t xml:space="preserve"> B)</t>
    </r>
  </si>
  <si>
    <r>
      <t xml:space="preserve">Change in Net Assets without Donor Restriction
(Operating Surplus/ Deficit) </t>
    </r>
    <r>
      <rPr>
        <b/>
        <sz val="11"/>
        <color rgb="FF0076C0"/>
        <rFont val="Franklin Gothic Book"/>
        <family val="2"/>
      </rPr>
      <t>(A - B)</t>
    </r>
  </si>
  <si>
    <t>Sample Financials</t>
  </si>
  <si>
    <t>Community Arts Organization, Inc.
Statement of Financial Position
As of June 30, 2020 and 2019</t>
  </si>
  <si>
    <t>Community Arts Organization, Inc.
Statement of Activities
For The Year Ended June 30, 2020 
With Comparative Totals for 2019</t>
  </si>
  <si>
    <t>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</si>
</sst>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Franklin Gothic Book"/>
      <family val="2"/>
    </font>
    <font>
      <b/>
      <i/>
      <sz val="11"/>
      <name val="Franklin Gothic Book"/>
      <family val="2"/>
    </font>
    <font>
      <sz val="10.5"/>
      <name val="Franklin Gothic Book"/>
      <family val="2"/>
    </font>
    <font>
      <sz val="12"/>
      <name val="Arial"/>
      <family val="2"/>
    </font>
    <font>
      <b/>
      <sz val="11"/>
      <name val="Franklin Gothic Book"/>
      <family val="2"/>
    </font>
    <font>
      <b/>
      <sz val="10.5"/>
      <name val="Franklin Gothic Book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1"/>
      <name val="Franklin Gothic Book"/>
      <family val="2"/>
    </font>
    <font>
      <sz val="11"/>
      <name val="Franklin Gothic Book"/>
      <family val="2"/>
    </font>
    <font>
      <sz val="12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u/>
      <sz val="10"/>
      <color theme="1"/>
      <name val="Franklin Gothic Book"/>
      <family val="2"/>
    </font>
    <font>
      <sz val="10.5"/>
      <color theme="1"/>
      <name val="Franklin Gothic Book"/>
      <family val="2"/>
    </font>
    <font>
      <i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4"/>
      <color theme="4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76C0"/>
      <name val="Franklin Gothic Book"/>
      <family val="2"/>
    </font>
    <font>
      <b/>
      <sz val="11"/>
      <color rgb="FF0076C0"/>
      <name val="Calibri"/>
      <family val="2"/>
    </font>
    <font>
      <b/>
      <sz val="12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54B948"/>
        <bgColor indexed="64"/>
      </patternFill>
    </fill>
    <fill>
      <patternFill patternType="solid">
        <fgColor rgb="FF0076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A5E2"/>
        <bgColor indexed="64"/>
      </patternFill>
    </fill>
    <fill>
      <patternFill patternType="solid">
        <fgColor rgb="FF218F8B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22" fillId="0" borderId="0" applyFont="0" applyFill="0" applyBorder="0" applyAlignment="0" applyProtection="0"/>
  </cellStyleXfs>
  <cellXfs count="163">
    <xf numFmtId="0" fontId="0" fillId="0" borderId="0" xfId="0"/>
    <xf numFmtId="0" fontId="8" fillId="0" borderId="0" xfId="0" applyFont="1"/>
    <xf numFmtId="0" fontId="9" fillId="0" borderId="0" xfId="0" applyFont="1"/>
    <xf numFmtId="0" fontId="13" fillId="0" borderId="0" xfId="0" applyFont="1"/>
    <xf numFmtId="165" fontId="13" fillId="0" borderId="0" xfId="0" applyNumberFormat="1" applyFont="1"/>
    <xf numFmtId="165" fontId="13" fillId="0" borderId="1" xfId="0" applyNumberFormat="1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164" fontId="8" fillId="0" borderId="6" xfId="1" applyNumberFormat="1" applyFont="1" applyBorder="1"/>
    <xf numFmtId="0" fontId="8" fillId="0" borderId="7" xfId="0" applyFont="1" applyBorder="1"/>
    <xf numFmtId="0" fontId="9" fillId="0" borderId="8" xfId="0" applyFont="1" applyBorder="1"/>
    <xf numFmtId="0" fontId="2" fillId="0" borderId="0" xfId="0" applyFont="1" applyBorder="1" applyAlignment="1">
      <alignment vertical="center" wrapText="1"/>
    </xf>
    <xf numFmtId="0" fontId="9" fillId="0" borderId="9" xfId="0" applyFont="1" applyBorder="1"/>
    <xf numFmtId="0" fontId="9" fillId="2" borderId="8" xfId="0" applyFont="1" applyFill="1" applyBorder="1"/>
    <xf numFmtId="0" fontId="3" fillId="2" borderId="0" xfId="0" applyFont="1" applyFill="1" applyBorder="1" applyAlignment="1">
      <alignment horizontal="left" vertical="center" wrapText="1" indent="2"/>
    </xf>
    <xf numFmtId="0" fontId="9" fillId="2" borderId="9" xfId="0" applyFont="1" applyFill="1" applyBorder="1"/>
    <xf numFmtId="0" fontId="9" fillId="3" borderId="8" xfId="0" applyFont="1" applyFill="1" applyBorder="1"/>
    <xf numFmtId="0" fontId="10" fillId="3" borderId="0" xfId="0" applyFont="1" applyFill="1" applyBorder="1" applyAlignment="1">
      <alignment horizontal="left" vertical="top" wrapText="1" indent="1"/>
    </xf>
    <xf numFmtId="0" fontId="9" fillId="3" borderId="9" xfId="0" applyFont="1" applyFill="1" applyBorder="1"/>
    <xf numFmtId="0" fontId="10" fillId="0" borderId="0" xfId="0" applyFont="1" applyBorder="1" applyAlignment="1">
      <alignment horizontal="left" vertical="top" wrapText="1" indent="1"/>
    </xf>
    <xf numFmtId="0" fontId="9" fillId="0" borderId="10" xfId="0" applyFont="1" applyBorder="1"/>
    <xf numFmtId="0" fontId="6" fillId="0" borderId="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2" fillId="0" borderId="0" xfId="2" applyFont="1" applyBorder="1"/>
    <xf numFmtId="0" fontId="12" fillId="0" borderId="9" xfId="2" applyFont="1" applyBorder="1"/>
    <xf numFmtId="0" fontId="15" fillId="0" borderId="8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9" xfId="0" applyFont="1" applyBorder="1"/>
    <xf numFmtId="0" fontId="17" fillId="0" borderId="0" xfId="0" applyFont="1" applyBorder="1"/>
    <xf numFmtId="165" fontId="15" fillId="0" borderId="0" xfId="0" applyNumberFormat="1" applyFont="1" applyBorder="1"/>
    <xf numFmtId="0" fontId="13" fillId="0" borderId="10" xfId="0" applyFont="1" applyBorder="1"/>
    <xf numFmtId="0" fontId="13" fillId="0" borderId="1" xfId="0" applyFont="1" applyBorder="1"/>
    <xf numFmtId="0" fontId="13" fillId="0" borderId="11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9" fillId="0" borderId="23" xfId="0" applyFont="1" applyBorder="1"/>
    <xf numFmtId="0" fontId="9" fillId="0" borderId="24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21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165" fontId="16" fillId="0" borderId="0" xfId="0" applyNumberFormat="1" applyFont="1" applyBorder="1"/>
    <xf numFmtId="165" fontId="16" fillId="0" borderId="33" xfId="0" applyNumberFormat="1" applyFont="1" applyBorder="1"/>
    <xf numFmtId="0" fontId="9" fillId="0" borderId="5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5" fillId="0" borderId="9" xfId="0" applyFont="1" applyBorder="1" applyAlignment="1"/>
    <xf numFmtId="0" fontId="15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65" fontId="13" fillId="4" borderId="13" xfId="3" applyNumberFormat="1" applyFont="1" applyFill="1" applyBorder="1"/>
    <xf numFmtId="165" fontId="13" fillId="0" borderId="0" xfId="3" applyNumberFormat="1" applyFont="1" applyBorder="1"/>
    <xf numFmtId="165" fontId="13" fillId="4" borderId="14" xfId="3" applyNumberFormat="1" applyFont="1" applyFill="1" applyBorder="1"/>
    <xf numFmtId="165" fontId="13" fillId="5" borderId="15" xfId="3" applyNumberFormat="1" applyFont="1" applyFill="1" applyBorder="1"/>
    <xf numFmtId="165" fontId="13" fillId="5" borderId="31" xfId="3" applyNumberFormat="1" applyFont="1" applyFill="1" applyBorder="1"/>
    <xf numFmtId="165" fontId="13" fillId="5" borderId="18" xfId="3" applyNumberFormat="1" applyFont="1" applyFill="1" applyBorder="1"/>
    <xf numFmtId="2" fontId="13" fillId="5" borderId="32" xfId="0" applyNumberFormat="1" applyFont="1" applyFill="1" applyBorder="1"/>
    <xf numFmtId="2" fontId="13" fillId="5" borderId="15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7" fontId="15" fillId="0" borderId="0" xfId="0" applyNumberFormat="1" applyFont="1" applyBorder="1"/>
    <xf numFmtId="37" fontId="15" fillId="0" borderId="26" xfId="0" applyNumberFormat="1" applyFont="1" applyBorder="1"/>
    <xf numFmtId="37" fontId="15" fillId="0" borderId="3" xfId="0" applyNumberFormat="1" applyFont="1" applyBorder="1"/>
    <xf numFmtId="165" fontId="16" fillId="0" borderId="26" xfId="0" applyNumberFormat="1" applyFont="1" applyBorder="1"/>
    <xf numFmtId="41" fontId="15" fillId="0" borderId="0" xfId="0" applyNumberFormat="1" applyFont="1" applyBorder="1"/>
    <xf numFmtId="41" fontId="15" fillId="0" borderId="26" xfId="0" applyNumberFormat="1" applyFont="1" applyBorder="1"/>
    <xf numFmtId="41" fontId="16" fillId="0" borderId="26" xfId="0" applyNumberFormat="1" applyFont="1" applyBorder="1"/>
    <xf numFmtId="41" fontId="16" fillId="0" borderId="0" xfId="0" applyNumberFormat="1" applyFont="1" applyBorder="1"/>
    <xf numFmtId="0" fontId="9" fillId="0" borderId="6" xfId="0" applyFont="1" applyBorder="1"/>
    <xf numFmtId="0" fontId="9" fillId="0" borderId="1" xfId="0" applyFont="1" applyBorder="1"/>
    <xf numFmtId="0" fontId="15" fillId="0" borderId="1" xfId="0" applyFont="1" applyBorder="1" applyAlignment="1">
      <alignment horizontal="center" wrapText="1"/>
    </xf>
    <xf numFmtId="0" fontId="12" fillId="0" borderId="8" xfId="2" applyFont="1" applyBorder="1"/>
    <xf numFmtId="0" fontId="4" fillId="0" borderId="0" xfId="0" applyFont="1" applyBorder="1" applyAlignment="1">
      <alignment horizontal="left" vertical="top" wrapText="1"/>
    </xf>
    <xf numFmtId="0" fontId="7" fillId="0" borderId="8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165" fontId="13" fillId="0" borderId="8" xfId="0" applyNumberFormat="1" applyFont="1" applyBorder="1"/>
    <xf numFmtId="165" fontId="13" fillId="0" borderId="0" xfId="0" applyNumberFormat="1" applyFont="1" applyBorder="1"/>
    <xf numFmtId="165" fontId="13" fillId="5" borderId="13" xfId="3" applyNumberFormat="1" applyFont="1" applyFill="1" applyBorder="1"/>
    <xf numFmtId="165" fontId="13" fillId="4" borderId="34" xfId="3" applyNumberFormat="1" applyFont="1" applyFill="1" applyBorder="1"/>
    <xf numFmtId="165" fontId="13" fillId="5" borderId="14" xfId="3" applyNumberFormat="1" applyFont="1" applyFill="1" applyBorder="1"/>
    <xf numFmtId="0" fontId="14" fillId="0" borderId="36" xfId="0" applyFont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35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6" borderId="23" xfId="0" applyFont="1" applyFill="1" applyBorder="1"/>
    <xf numFmtId="0" fontId="3" fillId="6" borderId="0" xfId="0" applyFont="1" applyFill="1" applyBorder="1" applyAlignment="1">
      <alignment horizontal="left" vertical="center" wrapText="1" indent="2"/>
    </xf>
    <xf numFmtId="0" fontId="9" fillId="6" borderId="0" xfId="0" applyFont="1" applyFill="1" applyBorder="1"/>
    <xf numFmtId="0" fontId="9" fillId="7" borderId="23" xfId="0" applyFont="1" applyFill="1" applyBorder="1"/>
    <xf numFmtId="0" fontId="10" fillId="7" borderId="0" xfId="0" applyFont="1" applyFill="1" applyBorder="1" applyAlignment="1">
      <alignment horizontal="left" vertical="top" wrapText="1" indent="1"/>
    </xf>
    <xf numFmtId="0" fontId="9" fillId="7" borderId="0" xfId="0" applyFont="1" applyFill="1" applyBorder="1"/>
    <xf numFmtId="0" fontId="19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9" fillId="6" borderId="8" xfId="0" applyFont="1" applyFill="1" applyBorder="1"/>
    <xf numFmtId="0" fontId="9" fillId="6" borderId="9" xfId="0" applyFont="1" applyFill="1" applyBorder="1"/>
    <xf numFmtId="0" fontId="9" fillId="7" borderId="8" xfId="0" applyFont="1" applyFill="1" applyBorder="1"/>
    <xf numFmtId="0" fontId="9" fillId="7" borderId="9" xfId="0" applyFont="1" applyFill="1" applyBorder="1"/>
    <xf numFmtId="0" fontId="9" fillId="0" borderId="0" xfId="0" applyFont="1" applyBorder="1"/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0" fillId="6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right" wrapText="1"/>
    </xf>
    <xf numFmtId="0" fontId="19" fillId="0" borderId="13" xfId="0" applyFont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Comma 2" xfId="1"/>
    <cellStyle name="Currency" xfId="3" builtinId="4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218F8B"/>
      <color rgb="FF02A5E2"/>
      <color rgb="FFED1A3B"/>
      <color rgb="FF0076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38100</xdr:rowOff>
    </xdr:from>
    <xdr:to>
      <xdr:col>4</xdr:col>
      <xdr:colOff>114300</xdr:colOff>
      <xdr:row>1</xdr:row>
      <xdr:rowOff>687974</xdr:rowOff>
    </xdr:to>
    <xdr:pic>
      <xdr:nvPicPr>
        <xdr:cNvPr id="2" name="Picture 1" descr="FMA Logo-Tagline DIGITAL.jpg">
          <a:extLst>
            <a:ext uri="{FF2B5EF4-FFF2-40B4-BE49-F238E27FC236}">
              <a16:creationId xmlns:a16="http://schemas.microsoft.com/office/drawing/2014/main" id="{80F87E39-CBB4-4690-9580-C66E53B3A5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627" b="18627"/>
        <a:stretch/>
      </xdr:blipFill>
      <xdr:spPr>
        <a:xfrm>
          <a:off x="180975" y="133350"/>
          <a:ext cx="1885950" cy="64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D8" sqref="D8"/>
    </sheetView>
  </sheetViews>
  <sheetFormatPr defaultColWidth="9.140625" defaultRowHeight="15.75" x14ac:dyDescent="0.3"/>
  <cols>
    <col min="1" max="1" width="2.140625" style="3" customWidth="1"/>
    <col min="2" max="2" width="15.28515625" style="3" customWidth="1"/>
    <col min="3" max="3" width="16.42578125" style="3" customWidth="1"/>
    <col min="4" max="4" width="13.85546875" style="3" customWidth="1"/>
    <col min="5" max="5" width="22.140625" style="3" customWidth="1"/>
    <col min="6" max="7" width="14.7109375" style="3" bestFit="1" customWidth="1"/>
    <col min="8" max="8" width="4" style="3" customWidth="1"/>
    <col min="9" max="9" width="42" style="99" customWidth="1"/>
    <col min="10" max="10" width="30.7109375" style="99" hidden="1" customWidth="1"/>
    <col min="11" max="16384" width="9.140625" style="3"/>
  </cols>
  <sheetData>
    <row r="1" spans="1:10" ht="11.25" customHeight="1" x14ac:dyDescent="0.3">
      <c r="A1" s="36"/>
      <c r="B1" s="37"/>
      <c r="C1" s="37"/>
      <c r="D1" s="37"/>
      <c r="E1" s="37"/>
      <c r="F1" s="37"/>
      <c r="G1" s="37"/>
      <c r="H1" s="38"/>
      <c r="I1" s="95"/>
      <c r="J1" s="95"/>
    </row>
    <row r="2" spans="1:10" ht="18.75" customHeight="1" x14ac:dyDescent="0.3">
      <c r="A2" s="39"/>
      <c r="B2" s="142" t="s">
        <v>25</v>
      </c>
      <c r="C2" s="142"/>
      <c r="D2" s="142"/>
      <c r="E2" s="142"/>
      <c r="F2" s="142"/>
      <c r="G2" s="142"/>
      <c r="H2" s="40"/>
      <c r="I2" s="96"/>
      <c r="J2" s="96"/>
    </row>
    <row r="3" spans="1:10" s="2" customFormat="1" ht="18.75" customHeight="1" x14ac:dyDescent="0.25">
      <c r="A3" s="41"/>
      <c r="B3" s="141" t="s">
        <v>26</v>
      </c>
      <c r="C3" s="141"/>
      <c r="D3" s="141"/>
      <c r="E3" s="141"/>
      <c r="F3" s="141"/>
      <c r="G3" s="141"/>
      <c r="H3" s="42"/>
      <c r="I3" s="97"/>
      <c r="J3" s="97"/>
    </row>
    <row r="4" spans="1:10" s="2" customFormat="1" ht="4.5" customHeight="1" x14ac:dyDescent="0.25">
      <c r="A4" s="109"/>
      <c r="B4" s="110"/>
      <c r="C4" s="110"/>
      <c r="D4" s="110"/>
      <c r="E4" s="110"/>
      <c r="F4" s="110"/>
      <c r="G4" s="111"/>
      <c r="H4" s="111"/>
      <c r="I4" s="97"/>
      <c r="J4" s="97"/>
    </row>
    <row r="5" spans="1:10" s="2" customFormat="1" ht="4.5" customHeight="1" x14ac:dyDescent="0.25">
      <c r="A5" s="112"/>
      <c r="B5" s="113"/>
      <c r="C5" s="113"/>
      <c r="D5" s="113"/>
      <c r="E5" s="113"/>
      <c r="F5" s="113"/>
      <c r="G5" s="114"/>
      <c r="H5" s="114"/>
      <c r="I5" s="97"/>
      <c r="J5" s="97"/>
    </row>
    <row r="6" spans="1:10" ht="9.75" customHeight="1" x14ac:dyDescent="0.3">
      <c r="A6" s="39"/>
      <c r="B6" s="43"/>
      <c r="C6" s="43"/>
      <c r="D6" s="43"/>
      <c r="E6" s="43"/>
      <c r="F6" s="43"/>
      <c r="G6" s="43"/>
      <c r="H6" s="40"/>
      <c r="I6" s="96"/>
      <c r="J6" s="96"/>
    </row>
    <row r="7" spans="1:10" x14ac:dyDescent="0.3">
      <c r="A7" s="39"/>
      <c r="B7" s="147" t="s">
        <v>42</v>
      </c>
      <c r="C7" s="147"/>
      <c r="D7" s="43"/>
      <c r="E7" s="43"/>
      <c r="F7" s="43"/>
      <c r="G7" s="43"/>
      <c r="H7" s="40"/>
      <c r="I7" s="96"/>
      <c r="J7" s="96"/>
    </row>
    <row r="8" spans="1:10" x14ac:dyDescent="0.3">
      <c r="A8" s="39"/>
      <c r="B8" s="148" t="s">
        <v>43</v>
      </c>
      <c r="C8" s="148"/>
      <c r="D8" s="43"/>
      <c r="E8" s="43"/>
      <c r="F8" s="43"/>
      <c r="G8" s="43"/>
      <c r="H8" s="40"/>
      <c r="I8" s="96"/>
      <c r="J8" s="96"/>
    </row>
    <row r="9" spans="1:10" ht="7.5" customHeight="1" x14ac:dyDescent="0.3">
      <c r="A9" s="39"/>
      <c r="B9" s="43"/>
      <c r="C9" s="43"/>
      <c r="D9" s="43"/>
      <c r="E9" s="43"/>
      <c r="F9" s="43"/>
      <c r="G9" s="43"/>
      <c r="H9" s="40"/>
      <c r="I9" s="96"/>
      <c r="J9" s="96"/>
    </row>
    <row r="10" spans="1:10" x14ac:dyDescent="0.3">
      <c r="A10" s="39"/>
      <c r="B10" s="44" t="s">
        <v>27</v>
      </c>
      <c r="C10" s="43"/>
      <c r="D10" s="43"/>
      <c r="E10" s="43"/>
      <c r="F10" s="43"/>
      <c r="G10" s="43"/>
      <c r="H10" s="40"/>
      <c r="I10" s="96"/>
      <c r="J10" s="96"/>
    </row>
    <row r="11" spans="1:10" ht="16.5" thickBot="1" x14ac:dyDescent="0.35">
      <c r="A11" s="45"/>
      <c r="B11" s="143" t="s">
        <v>66</v>
      </c>
      <c r="C11" s="143"/>
      <c r="D11" s="143"/>
      <c r="E11" s="143"/>
      <c r="F11" s="143"/>
      <c r="G11" s="143"/>
      <c r="H11" s="46"/>
      <c r="I11" s="94" t="s">
        <v>75</v>
      </c>
      <c r="J11" s="94" t="s">
        <v>76</v>
      </c>
    </row>
    <row r="12" spans="1:10" ht="14.25" customHeight="1" x14ac:dyDescent="0.3">
      <c r="A12" s="39"/>
      <c r="B12" s="43"/>
      <c r="C12" s="43"/>
      <c r="D12" s="43"/>
      <c r="E12" s="43"/>
      <c r="F12" s="43"/>
      <c r="G12" s="43"/>
      <c r="H12" s="40"/>
      <c r="I12" s="96"/>
      <c r="J12" s="96"/>
    </row>
    <row r="13" spans="1:10" x14ac:dyDescent="0.3">
      <c r="A13" s="39"/>
      <c r="B13" s="144" t="s">
        <v>28</v>
      </c>
      <c r="C13" s="144"/>
      <c r="D13" s="144"/>
      <c r="E13" s="144"/>
      <c r="F13" s="144"/>
      <c r="G13" s="144"/>
      <c r="H13" s="40"/>
      <c r="I13" s="96"/>
      <c r="J13" s="96"/>
    </row>
    <row r="14" spans="1:10" x14ac:dyDescent="0.3">
      <c r="A14" s="39"/>
      <c r="B14" s="145" t="s">
        <v>29</v>
      </c>
      <c r="C14" s="146"/>
      <c r="D14" s="146"/>
      <c r="E14" s="146"/>
      <c r="F14" s="70">
        <v>2020</v>
      </c>
      <c r="G14" s="70">
        <v>2019</v>
      </c>
      <c r="H14" s="40"/>
      <c r="I14" s="96"/>
      <c r="J14" s="96"/>
    </row>
    <row r="15" spans="1:10" x14ac:dyDescent="0.3">
      <c r="A15" s="39"/>
      <c r="B15" s="146"/>
      <c r="C15" s="146"/>
      <c r="D15" s="146"/>
      <c r="E15" s="146"/>
      <c r="F15" s="104" t="s">
        <v>99</v>
      </c>
      <c r="G15" s="104" t="s">
        <v>99</v>
      </c>
      <c r="H15" s="40"/>
      <c r="I15" s="96"/>
      <c r="J15" s="96"/>
    </row>
    <row r="16" spans="1:10" ht="22.5" customHeight="1" x14ac:dyDescent="0.3">
      <c r="A16" s="39"/>
      <c r="B16" s="131" t="s">
        <v>64</v>
      </c>
      <c r="C16" s="131"/>
      <c r="D16" s="131"/>
      <c r="E16" s="131"/>
      <c r="F16" s="61"/>
      <c r="G16" s="61"/>
      <c r="H16" s="50" t="s">
        <v>86</v>
      </c>
      <c r="I16" s="115" t="s">
        <v>81</v>
      </c>
      <c r="J16" s="98" t="s">
        <v>74</v>
      </c>
    </row>
    <row r="17" spans="1:10" ht="14.25" customHeight="1" x14ac:dyDescent="0.3">
      <c r="A17" s="39"/>
      <c r="B17" s="43"/>
      <c r="C17" s="43"/>
      <c r="D17" s="43"/>
      <c r="E17" s="43"/>
      <c r="F17" s="62"/>
      <c r="G17" s="62"/>
      <c r="H17" s="40"/>
      <c r="I17" s="116"/>
      <c r="J17" s="96"/>
    </row>
    <row r="18" spans="1:10" ht="22.5" customHeight="1" x14ac:dyDescent="0.3">
      <c r="A18" s="39"/>
      <c r="B18" s="131" t="s">
        <v>30</v>
      </c>
      <c r="C18" s="131"/>
      <c r="D18" s="131"/>
      <c r="E18" s="131"/>
      <c r="F18" s="61"/>
      <c r="G18" s="61"/>
      <c r="H18" s="40"/>
      <c r="I18" s="115" t="s">
        <v>82</v>
      </c>
      <c r="J18" s="98" t="s">
        <v>77</v>
      </c>
    </row>
    <row r="19" spans="1:10" ht="22.5" customHeight="1" thickBot="1" x14ac:dyDescent="0.35">
      <c r="A19" s="39"/>
      <c r="B19" s="132" t="s">
        <v>31</v>
      </c>
      <c r="C19" s="132"/>
      <c r="D19" s="132"/>
      <c r="E19" s="132"/>
      <c r="F19" s="63"/>
      <c r="G19" s="63"/>
      <c r="H19" s="40"/>
      <c r="I19" s="115" t="s">
        <v>83</v>
      </c>
      <c r="J19" s="98" t="s">
        <v>78</v>
      </c>
    </row>
    <row r="20" spans="1:10" ht="22.5" customHeight="1" x14ac:dyDescent="0.3">
      <c r="A20" s="39"/>
      <c r="B20" s="133" t="s">
        <v>32</v>
      </c>
      <c r="C20" s="133"/>
      <c r="D20" s="133"/>
      <c r="E20" s="133"/>
      <c r="F20" s="64">
        <f>F18-F19</f>
        <v>0</v>
      </c>
      <c r="G20" s="64">
        <f>G18-G19</f>
        <v>0</v>
      </c>
      <c r="H20" s="50" t="s">
        <v>87</v>
      </c>
      <c r="I20" s="116"/>
      <c r="J20" s="96"/>
    </row>
    <row r="21" spans="1:10" ht="14.25" customHeight="1" thickBot="1" x14ac:dyDescent="0.35">
      <c r="A21" s="39"/>
      <c r="B21" s="43"/>
      <c r="C21" s="43"/>
      <c r="D21" s="43"/>
      <c r="E21" s="43"/>
      <c r="F21" s="62"/>
      <c r="G21" s="62"/>
      <c r="H21" s="40"/>
      <c r="I21" s="116"/>
      <c r="J21" s="96"/>
    </row>
    <row r="22" spans="1:10" ht="22.5" customHeight="1" x14ac:dyDescent="0.3">
      <c r="A22" s="39"/>
      <c r="B22" s="134" t="s">
        <v>92</v>
      </c>
      <c r="C22" s="135"/>
      <c r="D22" s="135"/>
      <c r="E22" s="135"/>
      <c r="F22" s="65">
        <f>F16-F20</f>
        <v>0</v>
      </c>
      <c r="G22" s="66">
        <f>G16-G20</f>
        <v>0</v>
      </c>
      <c r="H22" s="50" t="s">
        <v>88</v>
      </c>
      <c r="I22" s="116"/>
      <c r="J22" s="96"/>
    </row>
    <row r="23" spans="1:10" ht="14.25" customHeight="1" x14ac:dyDescent="0.3">
      <c r="A23" s="39"/>
      <c r="B23" s="43"/>
      <c r="C23" s="43"/>
      <c r="D23" s="43"/>
      <c r="E23" s="43"/>
      <c r="F23" s="62"/>
      <c r="G23" s="62"/>
      <c r="H23" s="40"/>
      <c r="I23" s="116"/>
      <c r="J23" s="96"/>
    </row>
    <row r="24" spans="1:10" ht="22.5" customHeight="1" x14ac:dyDescent="0.3">
      <c r="A24" s="39"/>
      <c r="B24" s="136" t="s">
        <v>79</v>
      </c>
      <c r="C24" s="137"/>
      <c r="D24" s="137"/>
      <c r="E24" s="137"/>
      <c r="F24" s="61"/>
      <c r="G24" s="61"/>
      <c r="I24" s="115" t="s">
        <v>84</v>
      </c>
      <c r="J24" s="98" t="s">
        <v>80</v>
      </c>
    </row>
    <row r="25" spans="1:10" ht="22.5" customHeight="1" x14ac:dyDescent="0.3">
      <c r="A25" s="39"/>
      <c r="B25" s="136" t="s">
        <v>73</v>
      </c>
      <c r="C25" s="137"/>
      <c r="D25" s="137"/>
      <c r="E25" s="138"/>
      <c r="F25" s="91">
        <f>F24/12</f>
        <v>0</v>
      </c>
      <c r="G25" s="91">
        <f>G24/12</f>
        <v>0</v>
      </c>
      <c r="H25" s="50" t="s">
        <v>89</v>
      </c>
      <c r="I25" s="96"/>
      <c r="J25" s="98"/>
    </row>
    <row r="26" spans="1:10" ht="14.25" customHeight="1" thickBot="1" x14ac:dyDescent="0.35">
      <c r="A26" s="39"/>
      <c r="B26" s="43"/>
      <c r="C26" s="43"/>
      <c r="D26" s="43"/>
      <c r="E26" s="43"/>
      <c r="F26" s="43"/>
      <c r="G26" s="43"/>
      <c r="H26" s="40"/>
      <c r="I26" s="96"/>
      <c r="J26" s="96"/>
    </row>
    <row r="27" spans="1:10" ht="22.5" customHeight="1" thickBot="1" x14ac:dyDescent="0.35">
      <c r="A27" s="39"/>
      <c r="B27" s="139" t="s">
        <v>93</v>
      </c>
      <c r="C27" s="140"/>
      <c r="D27" s="140"/>
      <c r="E27" s="140"/>
      <c r="F27" s="67" t="e">
        <f>F22/F25</f>
        <v>#DIV/0!</v>
      </c>
      <c r="G27" s="67" t="e">
        <f>G22/G25</f>
        <v>#DIV/0!</v>
      </c>
      <c r="H27" s="40"/>
      <c r="I27" s="96"/>
      <c r="J27" s="96"/>
    </row>
    <row r="28" spans="1:10" ht="14.25" customHeight="1" x14ac:dyDescent="0.3">
      <c r="A28" s="39"/>
      <c r="B28" s="43"/>
      <c r="C28" s="43"/>
      <c r="D28" s="43"/>
      <c r="E28" s="43"/>
      <c r="F28" s="43"/>
      <c r="G28" s="43"/>
      <c r="H28" s="40"/>
      <c r="I28" s="96"/>
      <c r="J28" s="96"/>
    </row>
    <row r="29" spans="1:10" x14ac:dyDescent="0.3">
      <c r="A29" s="39"/>
      <c r="B29" s="122" t="s">
        <v>70</v>
      </c>
      <c r="C29" s="123"/>
      <c r="D29" s="123"/>
      <c r="E29" s="123"/>
      <c r="F29" s="123"/>
      <c r="G29" s="124"/>
      <c r="H29" s="40"/>
      <c r="I29" s="96"/>
      <c r="J29" s="96"/>
    </row>
    <row r="30" spans="1:10" x14ac:dyDescent="0.3">
      <c r="A30" s="39"/>
      <c r="B30" s="125"/>
      <c r="C30" s="126"/>
      <c r="D30" s="126"/>
      <c r="E30" s="126"/>
      <c r="F30" s="126"/>
      <c r="G30" s="127"/>
      <c r="H30" s="40"/>
      <c r="I30" s="96"/>
      <c r="J30" s="96"/>
    </row>
    <row r="31" spans="1:10" x14ac:dyDescent="0.3">
      <c r="A31" s="39"/>
      <c r="B31" s="125"/>
      <c r="C31" s="126"/>
      <c r="D31" s="126"/>
      <c r="E31" s="126"/>
      <c r="F31" s="126"/>
      <c r="G31" s="127"/>
      <c r="H31" s="40"/>
      <c r="I31" s="96"/>
      <c r="J31" s="96"/>
    </row>
    <row r="32" spans="1:10" x14ac:dyDescent="0.3">
      <c r="A32" s="39"/>
      <c r="B32" s="125"/>
      <c r="C32" s="126"/>
      <c r="D32" s="126"/>
      <c r="E32" s="126"/>
      <c r="F32" s="126"/>
      <c r="G32" s="127"/>
      <c r="H32" s="40"/>
      <c r="I32" s="96"/>
      <c r="J32" s="96"/>
    </row>
    <row r="33" spans="1:10" x14ac:dyDescent="0.3">
      <c r="A33" s="39"/>
      <c r="B33" s="125"/>
      <c r="C33" s="126"/>
      <c r="D33" s="126"/>
      <c r="E33" s="126"/>
      <c r="F33" s="126"/>
      <c r="G33" s="127"/>
      <c r="H33" s="40"/>
      <c r="I33" s="96"/>
      <c r="J33" s="96"/>
    </row>
    <row r="34" spans="1:10" x14ac:dyDescent="0.3">
      <c r="A34" s="39"/>
      <c r="B34" s="125"/>
      <c r="C34" s="126"/>
      <c r="D34" s="126"/>
      <c r="E34" s="126"/>
      <c r="F34" s="126"/>
      <c r="G34" s="127"/>
      <c r="H34" s="40"/>
      <c r="I34" s="96"/>
      <c r="J34" s="96"/>
    </row>
    <row r="35" spans="1:10" x14ac:dyDescent="0.3">
      <c r="A35" s="39"/>
      <c r="B35" s="125"/>
      <c r="C35" s="126"/>
      <c r="D35" s="126"/>
      <c r="E35" s="126"/>
      <c r="F35" s="126"/>
      <c r="G35" s="127"/>
      <c r="H35" s="40"/>
      <c r="I35" s="96"/>
      <c r="J35" s="96"/>
    </row>
    <row r="36" spans="1:10" x14ac:dyDescent="0.3">
      <c r="A36" s="39"/>
      <c r="B36" s="125"/>
      <c r="C36" s="126"/>
      <c r="D36" s="126"/>
      <c r="E36" s="126"/>
      <c r="F36" s="126"/>
      <c r="G36" s="127"/>
      <c r="H36" s="40"/>
      <c r="I36" s="96"/>
      <c r="J36" s="96"/>
    </row>
    <row r="37" spans="1:10" x14ac:dyDescent="0.3">
      <c r="A37" s="39"/>
      <c r="B37" s="128"/>
      <c r="C37" s="129"/>
      <c r="D37" s="129"/>
      <c r="E37" s="129"/>
      <c r="F37" s="129"/>
      <c r="G37" s="130"/>
      <c r="H37" s="40"/>
      <c r="I37" s="96"/>
      <c r="J37" s="96"/>
    </row>
    <row r="38" spans="1:10" x14ac:dyDescent="0.3">
      <c r="A38" s="47"/>
      <c r="B38" s="48"/>
      <c r="C38" s="48"/>
      <c r="D38" s="48"/>
      <c r="E38" s="48"/>
      <c r="F38" s="48"/>
      <c r="G38" s="48"/>
      <c r="H38" s="49"/>
      <c r="I38" s="100"/>
      <c r="J38" s="100"/>
    </row>
  </sheetData>
  <mergeCells count="16">
    <mergeCell ref="B3:G3"/>
    <mergeCell ref="B2:G2"/>
    <mergeCell ref="B11:G11"/>
    <mergeCell ref="B13:G13"/>
    <mergeCell ref="B16:E16"/>
    <mergeCell ref="B14:E15"/>
    <mergeCell ref="B7:C7"/>
    <mergeCell ref="B8:C8"/>
    <mergeCell ref="B29:G37"/>
    <mergeCell ref="B18:E18"/>
    <mergeCell ref="B19:E19"/>
    <mergeCell ref="B20:E20"/>
    <mergeCell ref="B22:E22"/>
    <mergeCell ref="B25:E25"/>
    <mergeCell ref="B27:E27"/>
    <mergeCell ref="B24:E24"/>
  </mergeCells>
  <pageMargins left="0.7" right="0.7" top="0.75" bottom="0.75" header="0.3" footer="0.3"/>
  <pageSetup orientation="portrait" verticalDpi="1200" r:id="rId1"/>
  <ignoredErrors>
    <ignoredError sqref="F27:G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G16" sqref="G16"/>
    </sheetView>
  </sheetViews>
  <sheetFormatPr defaultColWidth="9.140625" defaultRowHeight="15.75" x14ac:dyDescent="0.3"/>
  <cols>
    <col min="1" max="1" width="2.140625" style="3" customWidth="1"/>
    <col min="2" max="2" width="16.42578125" style="3" customWidth="1"/>
    <col min="3" max="3" width="15.42578125" style="3" customWidth="1"/>
    <col min="4" max="5" width="13.85546875" style="3" customWidth="1"/>
    <col min="6" max="7" width="14.7109375" style="3" bestFit="1" customWidth="1"/>
    <col min="8" max="8" width="4.5703125" style="3" customWidth="1"/>
    <col min="9" max="9" width="38.42578125" style="99" customWidth="1"/>
    <col min="10" max="10" width="32.28515625" style="99" hidden="1" customWidth="1"/>
    <col min="11" max="16384" width="9.140625" style="3"/>
  </cols>
  <sheetData>
    <row r="1" spans="1:10" ht="11.25" customHeight="1" x14ac:dyDescent="0.3">
      <c r="A1" s="36"/>
      <c r="B1" s="37"/>
      <c r="C1" s="37"/>
      <c r="D1" s="37"/>
      <c r="E1" s="37"/>
      <c r="F1" s="37"/>
      <c r="G1" s="37"/>
      <c r="H1" s="38"/>
      <c r="I1" s="95"/>
      <c r="J1" s="95"/>
    </row>
    <row r="2" spans="1:10" ht="18.75" customHeight="1" x14ac:dyDescent="0.3">
      <c r="A2" s="39"/>
      <c r="B2" s="142" t="s">
        <v>37</v>
      </c>
      <c r="C2" s="142"/>
      <c r="D2" s="142"/>
      <c r="E2" s="142"/>
      <c r="F2" s="142"/>
      <c r="G2" s="142"/>
      <c r="H2" s="40"/>
      <c r="I2" s="96"/>
      <c r="J2" s="96"/>
    </row>
    <row r="3" spans="1:10" s="2" customFormat="1" ht="18.75" customHeight="1" x14ac:dyDescent="0.25">
      <c r="A3" s="41"/>
      <c r="B3" s="141" t="s">
        <v>33</v>
      </c>
      <c r="C3" s="141"/>
      <c r="D3" s="141"/>
      <c r="E3" s="141"/>
      <c r="F3" s="141"/>
      <c r="G3" s="141"/>
      <c r="H3" s="42"/>
      <c r="I3" s="97"/>
      <c r="J3" s="97"/>
    </row>
    <row r="4" spans="1:10" s="2" customFormat="1" ht="4.5" customHeight="1" x14ac:dyDescent="0.25">
      <c r="A4" s="109"/>
      <c r="B4" s="110"/>
      <c r="C4" s="110"/>
      <c r="D4" s="110"/>
      <c r="E4" s="110"/>
      <c r="F4" s="110"/>
      <c r="G4" s="111"/>
      <c r="H4" s="111"/>
      <c r="I4" s="97"/>
      <c r="J4" s="97"/>
    </row>
    <row r="5" spans="1:10" s="2" customFormat="1" ht="4.5" customHeight="1" x14ac:dyDescent="0.25">
      <c r="A5" s="112"/>
      <c r="B5" s="113"/>
      <c r="C5" s="113"/>
      <c r="D5" s="113"/>
      <c r="E5" s="113"/>
      <c r="F5" s="113"/>
      <c r="G5" s="114"/>
      <c r="H5" s="114"/>
      <c r="I5" s="97"/>
      <c r="J5" s="97"/>
    </row>
    <row r="6" spans="1:10" ht="9" customHeight="1" x14ac:dyDescent="0.3">
      <c r="A6" s="39"/>
      <c r="B6" s="43"/>
      <c r="C6" s="43"/>
      <c r="D6" s="43"/>
      <c r="E6" s="43"/>
      <c r="F6" s="43"/>
      <c r="G6" s="43"/>
      <c r="H6" s="40"/>
      <c r="I6" s="96"/>
      <c r="J6" s="96"/>
    </row>
    <row r="7" spans="1:10" x14ac:dyDescent="0.3">
      <c r="A7" s="39"/>
      <c r="B7" s="147" t="s">
        <v>42</v>
      </c>
      <c r="C7" s="147"/>
      <c r="D7" s="43"/>
      <c r="E7" s="43"/>
      <c r="F7" s="43"/>
      <c r="G7" s="43"/>
      <c r="H7" s="40"/>
      <c r="I7" s="96"/>
      <c r="J7" s="96"/>
    </row>
    <row r="8" spans="1:10" x14ac:dyDescent="0.3">
      <c r="A8" s="39"/>
      <c r="B8" s="148" t="s">
        <v>43</v>
      </c>
      <c r="C8" s="148"/>
      <c r="D8" s="43"/>
      <c r="E8" s="43"/>
      <c r="F8" s="43"/>
      <c r="G8" s="43"/>
      <c r="H8" s="40"/>
      <c r="I8" s="96"/>
      <c r="J8" s="96"/>
    </row>
    <row r="9" spans="1:10" ht="9" customHeight="1" x14ac:dyDescent="0.3">
      <c r="A9" s="39"/>
      <c r="B9" s="43"/>
      <c r="C9" s="43"/>
      <c r="D9" s="43"/>
      <c r="E9" s="43"/>
      <c r="F9" s="43"/>
      <c r="G9" s="43"/>
      <c r="H9" s="40"/>
      <c r="I9" s="96"/>
      <c r="J9" s="96"/>
    </row>
    <row r="10" spans="1:10" x14ac:dyDescent="0.3">
      <c r="A10" s="39"/>
      <c r="B10" s="44" t="s">
        <v>27</v>
      </c>
      <c r="C10" s="43"/>
      <c r="D10" s="43"/>
      <c r="E10" s="43"/>
      <c r="F10" s="43"/>
      <c r="G10" s="43"/>
      <c r="H10" s="40"/>
      <c r="I10" s="96"/>
      <c r="J10" s="96"/>
    </row>
    <row r="11" spans="1:10" ht="16.5" thickBot="1" x14ac:dyDescent="0.35">
      <c r="A11" s="45"/>
      <c r="B11" s="143" t="s">
        <v>34</v>
      </c>
      <c r="C11" s="143"/>
      <c r="D11" s="143"/>
      <c r="E11" s="143"/>
      <c r="F11" s="143"/>
      <c r="G11" s="143"/>
      <c r="H11" s="46"/>
      <c r="I11" s="94" t="s">
        <v>75</v>
      </c>
      <c r="J11" s="94" t="s">
        <v>76</v>
      </c>
    </row>
    <row r="12" spans="1:10" ht="14.25" customHeight="1" x14ac:dyDescent="0.3">
      <c r="A12" s="39"/>
      <c r="B12" s="43"/>
      <c r="C12" s="43"/>
      <c r="D12" s="43"/>
      <c r="E12" s="43"/>
      <c r="F12" s="43"/>
      <c r="G12" s="43"/>
      <c r="H12" s="40"/>
      <c r="I12" s="96"/>
      <c r="J12" s="96"/>
    </row>
    <row r="13" spans="1:10" x14ac:dyDescent="0.3">
      <c r="A13" s="39"/>
      <c r="B13" s="144" t="s">
        <v>35</v>
      </c>
      <c r="C13" s="144"/>
      <c r="D13" s="144"/>
      <c r="E13" s="144"/>
      <c r="F13" s="144"/>
      <c r="G13" s="144"/>
      <c r="H13" s="40"/>
      <c r="I13" s="96"/>
      <c r="J13" s="96"/>
    </row>
    <row r="14" spans="1:10" x14ac:dyDescent="0.3">
      <c r="A14" s="39"/>
      <c r="B14" s="145" t="s">
        <v>29</v>
      </c>
      <c r="C14" s="146"/>
      <c r="D14" s="146"/>
      <c r="E14" s="146"/>
      <c r="F14" s="70">
        <v>2020</v>
      </c>
      <c r="G14" s="70">
        <v>2019</v>
      </c>
      <c r="H14" s="40"/>
      <c r="I14" s="96"/>
      <c r="J14" s="96"/>
    </row>
    <row r="15" spans="1:10" x14ac:dyDescent="0.3">
      <c r="A15" s="39"/>
      <c r="B15" s="146"/>
      <c r="C15" s="146"/>
      <c r="D15" s="146"/>
      <c r="E15" s="146"/>
      <c r="F15" s="104" t="s">
        <v>99</v>
      </c>
      <c r="G15" s="104" t="s">
        <v>99</v>
      </c>
      <c r="H15" s="40"/>
      <c r="I15" s="96"/>
      <c r="J15" s="96"/>
    </row>
    <row r="16" spans="1:10" ht="25.5" customHeight="1" x14ac:dyDescent="0.3">
      <c r="A16" s="39"/>
      <c r="B16" s="131" t="s">
        <v>36</v>
      </c>
      <c r="C16" s="131"/>
      <c r="D16" s="131"/>
      <c r="E16" s="131"/>
      <c r="F16" s="61"/>
      <c r="G16" s="61"/>
      <c r="H16" s="50" t="s">
        <v>86</v>
      </c>
      <c r="I16" s="115" t="s">
        <v>82</v>
      </c>
      <c r="J16" s="98" t="s">
        <v>85</v>
      </c>
    </row>
    <row r="17" spans="1:10" ht="25.5" customHeight="1" thickBot="1" x14ac:dyDescent="0.35">
      <c r="A17" s="39"/>
      <c r="B17" s="149" t="s">
        <v>79</v>
      </c>
      <c r="C17" s="150"/>
      <c r="D17" s="150"/>
      <c r="E17" s="150"/>
      <c r="F17" s="92"/>
      <c r="G17" s="92"/>
      <c r="H17" s="50" t="s">
        <v>87</v>
      </c>
      <c r="I17" s="115" t="s">
        <v>84</v>
      </c>
      <c r="J17" s="98" t="s">
        <v>80</v>
      </c>
    </row>
    <row r="18" spans="1:10" ht="25.5" customHeight="1" thickBot="1" x14ac:dyDescent="0.35">
      <c r="A18" s="39"/>
      <c r="B18" s="149" t="s">
        <v>73</v>
      </c>
      <c r="C18" s="150"/>
      <c r="D18" s="150"/>
      <c r="E18" s="150"/>
      <c r="F18" s="93">
        <f>F17/12</f>
        <v>0</v>
      </c>
      <c r="G18" s="93">
        <f>G17/12</f>
        <v>0</v>
      </c>
      <c r="H18" s="50"/>
      <c r="I18" s="96"/>
      <c r="J18" s="96"/>
    </row>
    <row r="19" spans="1:10" ht="25.5" customHeight="1" x14ac:dyDescent="0.3">
      <c r="A19" s="39"/>
      <c r="B19" s="133" t="s">
        <v>94</v>
      </c>
      <c r="C19" s="133"/>
      <c r="D19" s="133"/>
      <c r="E19" s="133"/>
      <c r="F19" s="68" t="e">
        <f>F16/F18</f>
        <v>#DIV/0!</v>
      </c>
      <c r="G19" s="68" t="e">
        <f>G16/G18</f>
        <v>#DIV/0!</v>
      </c>
      <c r="H19" s="40"/>
      <c r="I19" s="96"/>
      <c r="J19" s="98"/>
    </row>
    <row r="20" spans="1:10" ht="14.25" customHeight="1" x14ac:dyDescent="0.3">
      <c r="A20" s="39"/>
      <c r="B20" s="43"/>
      <c r="C20" s="43"/>
      <c r="D20" s="43"/>
      <c r="E20" s="43"/>
      <c r="F20" s="43"/>
      <c r="G20" s="43"/>
      <c r="H20" s="40"/>
      <c r="I20" s="98"/>
      <c r="J20" s="98"/>
    </row>
    <row r="21" spans="1:10" x14ac:dyDescent="0.3">
      <c r="A21" s="39"/>
      <c r="B21" s="122" t="s">
        <v>69</v>
      </c>
      <c r="C21" s="123"/>
      <c r="D21" s="123"/>
      <c r="E21" s="123"/>
      <c r="F21" s="123"/>
      <c r="G21" s="124"/>
      <c r="H21" s="40"/>
      <c r="I21" s="96"/>
      <c r="J21" s="96"/>
    </row>
    <row r="22" spans="1:10" x14ac:dyDescent="0.3">
      <c r="A22" s="39"/>
      <c r="B22" s="125"/>
      <c r="C22" s="126"/>
      <c r="D22" s="126"/>
      <c r="E22" s="126"/>
      <c r="F22" s="126"/>
      <c r="G22" s="127"/>
      <c r="H22" s="40"/>
      <c r="I22" s="96"/>
      <c r="J22" s="96"/>
    </row>
    <row r="23" spans="1:10" x14ac:dyDescent="0.3">
      <c r="A23" s="39"/>
      <c r="B23" s="125"/>
      <c r="C23" s="126"/>
      <c r="D23" s="126"/>
      <c r="E23" s="126"/>
      <c r="F23" s="126"/>
      <c r="G23" s="127"/>
      <c r="H23" s="40"/>
      <c r="I23" s="96"/>
      <c r="J23" s="96"/>
    </row>
    <row r="24" spans="1:10" x14ac:dyDescent="0.3">
      <c r="A24" s="39"/>
      <c r="B24" s="125"/>
      <c r="C24" s="126"/>
      <c r="D24" s="126"/>
      <c r="E24" s="126"/>
      <c r="F24" s="126"/>
      <c r="G24" s="127"/>
      <c r="H24" s="40"/>
      <c r="I24" s="96"/>
      <c r="J24" s="96"/>
    </row>
    <row r="25" spans="1:10" x14ac:dyDescent="0.3">
      <c r="A25" s="39"/>
      <c r="B25" s="125"/>
      <c r="C25" s="126"/>
      <c r="D25" s="126"/>
      <c r="E25" s="126"/>
      <c r="F25" s="126"/>
      <c r="G25" s="127"/>
      <c r="H25" s="40"/>
      <c r="I25" s="98"/>
      <c r="J25" s="98"/>
    </row>
    <row r="26" spans="1:10" x14ac:dyDescent="0.3">
      <c r="A26" s="39"/>
      <c r="B26" s="125"/>
      <c r="C26" s="126"/>
      <c r="D26" s="126"/>
      <c r="E26" s="126"/>
      <c r="F26" s="126"/>
      <c r="G26" s="127"/>
      <c r="H26" s="40"/>
      <c r="I26" s="96"/>
      <c r="J26" s="98"/>
    </row>
    <row r="27" spans="1:10" x14ac:dyDescent="0.3">
      <c r="A27" s="39"/>
      <c r="B27" s="125"/>
      <c r="C27" s="126"/>
      <c r="D27" s="126"/>
      <c r="E27" s="126"/>
      <c r="F27" s="126"/>
      <c r="G27" s="127"/>
      <c r="H27" s="40"/>
      <c r="I27" s="96"/>
      <c r="J27" s="96"/>
    </row>
    <row r="28" spans="1:10" x14ac:dyDescent="0.3">
      <c r="A28" s="39"/>
      <c r="B28" s="125"/>
      <c r="C28" s="126"/>
      <c r="D28" s="126"/>
      <c r="E28" s="126"/>
      <c r="F28" s="126"/>
      <c r="G28" s="127"/>
      <c r="H28" s="40"/>
      <c r="I28" s="96"/>
      <c r="J28" s="96"/>
    </row>
    <row r="29" spans="1:10" x14ac:dyDescent="0.3">
      <c r="A29" s="39"/>
      <c r="B29" s="128"/>
      <c r="C29" s="129"/>
      <c r="D29" s="129"/>
      <c r="E29" s="129"/>
      <c r="F29" s="129"/>
      <c r="G29" s="130"/>
      <c r="H29" s="40"/>
      <c r="I29" s="96"/>
      <c r="J29" s="96"/>
    </row>
    <row r="30" spans="1:10" x14ac:dyDescent="0.3">
      <c r="A30" s="47"/>
      <c r="B30" s="48"/>
      <c r="C30" s="48"/>
      <c r="D30" s="48"/>
      <c r="E30" s="48"/>
      <c r="F30" s="48"/>
      <c r="G30" s="48"/>
      <c r="H30" s="49"/>
      <c r="I30" s="100"/>
      <c r="J30" s="100"/>
    </row>
    <row r="31" spans="1:10" x14ac:dyDescent="0.3">
      <c r="I31" s="101"/>
      <c r="J31" s="101"/>
    </row>
    <row r="32" spans="1:10" x14ac:dyDescent="0.3">
      <c r="I32" s="101"/>
      <c r="J32" s="101"/>
    </row>
    <row r="33" spans="9:10" x14ac:dyDescent="0.3">
      <c r="I33" s="101"/>
      <c r="J33" s="101"/>
    </row>
    <row r="34" spans="9:10" x14ac:dyDescent="0.3">
      <c r="I34" s="101"/>
      <c r="J34" s="101"/>
    </row>
    <row r="35" spans="9:10" x14ac:dyDescent="0.3">
      <c r="I35" s="101"/>
      <c r="J35" s="101"/>
    </row>
    <row r="36" spans="9:10" x14ac:dyDescent="0.3">
      <c r="I36" s="101"/>
      <c r="J36" s="101"/>
    </row>
    <row r="37" spans="9:10" x14ac:dyDescent="0.3">
      <c r="I37" s="101"/>
      <c r="J37" s="101"/>
    </row>
    <row r="38" spans="9:10" x14ac:dyDescent="0.3">
      <c r="I38" s="101"/>
      <c r="J38" s="101"/>
    </row>
    <row r="39" spans="9:10" x14ac:dyDescent="0.3">
      <c r="I39" s="101"/>
      <c r="J39" s="101"/>
    </row>
  </sheetData>
  <mergeCells count="12">
    <mergeCell ref="B21:G29"/>
    <mergeCell ref="B18:E18"/>
    <mergeCell ref="B19:E19"/>
    <mergeCell ref="B2:G2"/>
    <mergeCell ref="B3:G3"/>
    <mergeCell ref="B11:G11"/>
    <mergeCell ref="B13:G13"/>
    <mergeCell ref="B14:E15"/>
    <mergeCell ref="B16:E16"/>
    <mergeCell ref="B7:C7"/>
    <mergeCell ref="B8:C8"/>
    <mergeCell ref="B17:E17"/>
  </mergeCells>
  <pageMargins left="0.7" right="0.7" top="0.75" bottom="0.75" header="0.3" footer="0.3"/>
  <pageSetup orientation="portrait" verticalDpi="0" r:id="rId1"/>
  <ignoredErrors>
    <ignoredError sqref="F19:G1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G16" sqref="G16"/>
    </sheetView>
  </sheetViews>
  <sheetFormatPr defaultColWidth="9.140625" defaultRowHeight="15.75" x14ac:dyDescent="0.3"/>
  <cols>
    <col min="1" max="1" width="2.140625" style="3" customWidth="1"/>
    <col min="2" max="2" width="16.5703125" style="3" customWidth="1"/>
    <col min="3" max="3" width="15.7109375" style="3" customWidth="1"/>
    <col min="4" max="5" width="13.85546875" style="3" customWidth="1"/>
    <col min="6" max="7" width="14.7109375" style="3" bestFit="1" customWidth="1"/>
    <col min="8" max="8" width="4.28515625" style="3" customWidth="1"/>
    <col min="9" max="9" width="41.5703125" style="99" customWidth="1"/>
    <col min="10" max="10" width="45.140625" style="99" hidden="1" customWidth="1"/>
    <col min="11" max="16384" width="9.140625" style="3"/>
  </cols>
  <sheetData>
    <row r="1" spans="1:10" ht="11.25" customHeight="1" x14ac:dyDescent="0.3">
      <c r="A1" s="36"/>
      <c r="B1" s="37"/>
      <c r="C1" s="37"/>
      <c r="D1" s="37"/>
      <c r="E1" s="37"/>
      <c r="F1" s="37"/>
      <c r="G1" s="37"/>
      <c r="H1" s="38"/>
      <c r="I1" s="95"/>
      <c r="J1" s="95"/>
    </row>
    <row r="2" spans="1:10" ht="18.75" customHeight="1" x14ac:dyDescent="0.3">
      <c r="A2" s="39"/>
      <c r="B2" s="142" t="s">
        <v>38</v>
      </c>
      <c r="C2" s="142"/>
      <c r="D2" s="142"/>
      <c r="E2" s="142"/>
      <c r="F2" s="142"/>
      <c r="G2" s="142"/>
      <c r="H2" s="40"/>
      <c r="I2" s="96"/>
      <c r="J2" s="96"/>
    </row>
    <row r="3" spans="1:10" s="2" customFormat="1" ht="18.75" customHeight="1" x14ac:dyDescent="0.25">
      <c r="A3" s="41"/>
      <c r="B3" s="141" t="s">
        <v>39</v>
      </c>
      <c r="C3" s="141"/>
      <c r="D3" s="141"/>
      <c r="E3" s="141"/>
      <c r="F3" s="141"/>
      <c r="G3" s="141"/>
      <c r="H3" s="42"/>
      <c r="I3" s="97"/>
      <c r="J3" s="97"/>
    </row>
    <row r="4" spans="1:10" s="2" customFormat="1" ht="4.5" customHeight="1" x14ac:dyDescent="0.25">
      <c r="A4" s="109"/>
      <c r="B4" s="110"/>
      <c r="C4" s="110"/>
      <c r="D4" s="110"/>
      <c r="E4" s="110"/>
      <c r="F4" s="110"/>
      <c r="G4" s="111"/>
      <c r="H4" s="111"/>
      <c r="I4" s="97"/>
      <c r="J4" s="97"/>
    </row>
    <row r="5" spans="1:10" s="2" customFormat="1" ht="4.5" customHeight="1" x14ac:dyDescent="0.25">
      <c r="A5" s="112"/>
      <c r="B5" s="113"/>
      <c r="C5" s="113"/>
      <c r="D5" s="113"/>
      <c r="E5" s="113"/>
      <c r="F5" s="113"/>
      <c r="G5" s="114"/>
      <c r="H5" s="114"/>
      <c r="I5" s="97"/>
      <c r="J5" s="97"/>
    </row>
    <row r="6" spans="1:10" ht="9" customHeight="1" x14ac:dyDescent="0.3">
      <c r="A6" s="39"/>
      <c r="B6" s="43"/>
      <c r="C6" s="43"/>
      <c r="D6" s="43"/>
      <c r="E6" s="43"/>
      <c r="F6" s="43"/>
      <c r="G6" s="43"/>
      <c r="H6" s="40"/>
      <c r="I6" s="96"/>
      <c r="J6" s="96"/>
    </row>
    <row r="7" spans="1:10" x14ac:dyDescent="0.3">
      <c r="A7" s="39"/>
      <c r="B7" s="147" t="s">
        <v>42</v>
      </c>
      <c r="C7" s="147"/>
      <c r="D7" s="43"/>
      <c r="E7" s="43"/>
      <c r="F7" s="43"/>
      <c r="G7" s="43"/>
      <c r="H7" s="40"/>
      <c r="I7" s="96"/>
      <c r="J7" s="96"/>
    </row>
    <row r="8" spans="1:10" x14ac:dyDescent="0.3">
      <c r="A8" s="39"/>
      <c r="B8" s="148" t="s">
        <v>43</v>
      </c>
      <c r="C8" s="148"/>
      <c r="D8" s="43"/>
      <c r="E8" s="43"/>
      <c r="F8" s="43"/>
      <c r="G8" s="43"/>
      <c r="H8" s="40"/>
      <c r="I8" s="96"/>
      <c r="J8" s="96"/>
    </row>
    <row r="9" spans="1:10" ht="9" customHeight="1" x14ac:dyDescent="0.3">
      <c r="A9" s="39"/>
      <c r="B9" s="43"/>
      <c r="C9" s="43"/>
      <c r="D9" s="43"/>
      <c r="E9" s="43"/>
      <c r="F9" s="43"/>
      <c r="G9" s="43"/>
      <c r="H9" s="40"/>
      <c r="I9" s="96"/>
      <c r="J9" s="96"/>
    </row>
    <row r="10" spans="1:10" x14ac:dyDescent="0.3">
      <c r="A10" s="39"/>
      <c r="B10" s="44" t="s">
        <v>27</v>
      </c>
      <c r="C10" s="43"/>
      <c r="D10" s="43"/>
      <c r="E10" s="43"/>
      <c r="F10" s="43"/>
      <c r="G10" s="43"/>
      <c r="H10" s="40"/>
      <c r="I10" s="96"/>
      <c r="J10" s="96"/>
    </row>
    <row r="11" spans="1:10" ht="16.5" thickBot="1" x14ac:dyDescent="0.35">
      <c r="A11" s="45"/>
      <c r="B11" s="143" t="s">
        <v>68</v>
      </c>
      <c r="C11" s="143"/>
      <c r="D11" s="143"/>
      <c r="E11" s="143"/>
      <c r="F11" s="143"/>
      <c r="G11" s="143"/>
      <c r="H11" s="46"/>
      <c r="I11" s="94" t="s">
        <v>75</v>
      </c>
      <c r="J11" s="94" t="s">
        <v>76</v>
      </c>
    </row>
    <row r="12" spans="1:10" ht="14.25" customHeight="1" x14ac:dyDescent="0.3">
      <c r="A12" s="39"/>
      <c r="B12" s="43"/>
      <c r="C12" s="43"/>
      <c r="D12" s="43"/>
      <c r="E12" s="43"/>
      <c r="F12" s="43"/>
      <c r="G12" s="43"/>
      <c r="H12" s="40"/>
      <c r="I12" s="96"/>
      <c r="J12" s="96"/>
    </row>
    <row r="13" spans="1:10" x14ac:dyDescent="0.3">
      <c r="A13" s="39"/>
      <c r="B13" s="144" t="s">
        <v>40</v>
      </c>
      <c r="C13" s="144"/>
      <c r="D13" s="144"/>
      <c r="E13" s="144"/>
      <c r="F13" s="144"/>
      <c r="G13" s="144"/>
      <c r="H13" s="40"/>
      <c r="I13" s="96"/>
      <c r="J13" s="96"/>
    </row>
    <row r="14" spans="1:10" x14ac:dyDescent="0.3">
      <c r="A14" s="39"/>
      <c r="B14" s="145" t="s">
        <v>29</v>
      </c>
      <c r="C14" s="146"/>
      <c r="D14" s="146"/>
      <c r="E14" s="146"/>
      <c r="F14" s="70">
        <v>2020</v>
      </c>
      <c r="G14" s="70">
        <v>2019</v>
      </c>
      <c r="H14" s="40"/>
      <c r="I14" s="96"/>
      <c r="J14" s="96"/>
    </row>
    <row r="15" spans="1:10" x14ac:dyDescent="0.3">
      <c r="A15" s="39"/>
      <c r="B15" s="146"/>
      <c r="C15" s="146"/>
      <c r="D15" s="146"/>
      <c r="E15" s="146"/>
      <c r="F15" s="104" t="s">
        <v>99</v>
      </c>
      <c r="G15" s="104" t="s">
        <v>99</v>
      </c>
      <c r="H15" s="40"/>
      <c r="I15" s="96"/>
      <c r="J15" s="96"/>
    </row>
    <row r="16" spans="1:10" ht="33" customHeight="1" x14ac:dyDescent="0.3">
      <c r="A16" s="39"/>
      <c r="B16" s="131" t="s">
        <v>67</v>
      </c>
      <c r="C16" s="131"/>
      <c r="D16" s="131"/>
      <c r="E16" s="131"/>
      <c r="F16" s="61"/>
      <c r="G16" s="61"/>
      <c r="H16" s="50" t="s">
        <v>86</v>
      </c>
      <c r="I16" s="102" t="s">
        <v>91</v>
      </c>
      <c r="J16" s="103" t="s">
        <v>90</v>
      </c>
    </row>
    <row r="17" spans="1:10" ht="33" customHeight="1" thickBot="1" x14ac:dyDescent="0.35">
      <c r="A17" s="39"/>
      <c r="B17" s="149" t="s">
        <v>41</v>
      </c>
      <c r="C17" s="150"/>
      <c r="D17" s="150"/>
      <c r="E17" s="150"/>
      <c r="F17" s="63"/>
      <c r="G17" s="63"/>
      <c r="H17" s="50" t="s">
        <v>87</v>
      </c>
      <c r="I17" s="98" t="s">
        <v>84</v>
      </c>
      <c r="J17" s="98" t="s">
        <v>80</v>
      </c>
    </row>
    <row r="18" spans="1:10" ht="33" customHeight="1" x14ac:dyDescent="0.3">
      <c r="A18" s="39"/>
      <c r="B18" s="151" t="s">
        <v>95</v>
      </c>
      <c r="C18" s="133"/>
      <c r="D18" s="133"/>
      <c r="E18" s="133"/>
      <c r="F18" s="64">
        <f>F16-F17</f>
        <v>0</v>
      </c>
      <c r="G18" s="64">
        <f>G16-G17</f>
        <v>0</v>
      </c>
      <c r="H18" s="40"/>
      <c r="I18" s="96"/>
      <c r="J18" s="96"/>
    </row>
    <row r="19" spans="1:10" ht="14.25" customHeight="1" x14ac:dyDescent="0.3">
      <c r="A19" s="39"/>
      <c r="B19" s="43"/>
      <c r="C19" s="43"/>
      <c r="D19" s="43"/>
      <c r="E19" s="43"/>
      <c r="F19" s="43"/>
      <c r="G19" s="43"/>
      <c r="H19" s="40"/>
      <c r="I19" s="96"/>
      <c r="J19" s="98"/>
    </row>
    <row r="20" spans="1:10" x14ac:dyDescent="0.3">
      <c r="A20" s="39"/>
      <c r="B20" s="122" t="s">
        <v>69</v>
      </c>
      <c r="C20" s="123"/>
      <c r="D20" s="123"/>
      <c r="E20" s="123"/>
      <c r="F20" s="123"/>
      <c r="G20" s="124"/>
      <c r="H20" s="40"/>
      <c r="I20" s="98"/>
      <c r="J20" s="98"/>
    </row>
    <row r="21" spans="1:10" x14ac:dyDescent="0.3">
      <c r="A21" s="39"/>
      <c r="B21" s="125"/>
      <c r="C21" s="126"/>
      <c r="D21" s="126"/>
      <c r="E21" s="126"/>
      <c r="F21" s="126"/>
      <c r="G21" s="127"/>
      <c r="H21" s="40"/>
      <c r="I21" s="96"/>
      <c r="J21" s="96"/>
    </row>
    <row r="22" spans="1:10" x14ac:dyDescent="0.3">
      <c r="A22" s="39"/>
      <c r="B22" s="125"/>
      <c r="C22" s="126"/>
      <c r="D22" s="126"/>
      <c r="E22" s="126"/>
      <c r="F22" s="126"/>
      <c r="G22" s="127"/>
      <c r="H22" s="40"/>
      <c r="I22" s="96"/>
      <c r="J22" s="96"/>
    </row>
    <row r="23" spans="1:10" x14ac:dyDescent="0.3">
      <c r="A23" s="39"/>
      <c r="B23" s="125"/>
      <c r="C23" s="126"/>
      <c r="D23" s="126"/>
      <c r="E23" s="126"/>
      <c r="F23" s="126"/>
      <c r="G23" s="127"/>
      <c r="H23" s="40"/>
      <c r="I23" s="96"/>
      <c r="J23" s="96"/>
    </row>
    <row r="24" spans="1:10" x14ac:dyDescent="0.3">
      <c r="A24" s="39"/>
      <c r="B24" s="125"/>
      <c r="C24" s="126"/>
      <c r="D24" s="126"/>
      <c r="E24" s="126"/>
      <c r="F24" s="126"/>
      <c r="G24" s="127"/>
      <c r="H24" s="40"/>
      <c r="I24" s="96"/>
      <c r="J24" s="96"/>
    </row>
    <row r="25" spans="1:10" x14ac:dyDescent="0.3">
      <c r="A25" s="39"/>
      <c r="B25" s="125"/>
      <c r="C25" s="126"/>
      <c r="D25" s="126"/>
      <c r="E25" s="126"/>
      <c r="F25" s="126"/>
      <c r="G25" s="127"/>
      <c r="H25" s="40"/>
      <c r="I25" s="98"/>
      <c r="J25" s="98"/>
    </row>
    <row r="26" spans="1:10" x14ac:dyDescent="0.3">
      <c r="A26" s="39"/>
      <c r="B26" s="125"/>
      <c r="C26" s="126"/>
      <c r="D26" s="126"/>
      <c r="E26" s="126"/>
      <c r="F26" s="126"/>
      <c r="G26" s="127"/>
      <c r="H26" s="40"/>
      <c r="I26" s="96"/>
      <c r="J26" s="98"/>
    </row>
    <row r="27" spans="1:10" x14ac:dyDescent="0.3">
      <c r="A27" s="39"/>
      <c r="B27" s="125"/>
      <c r="C27" s="126"/>
      <c r="D27" s="126"/>
      <c r="E27" s="126"/>
      <c r="F27" s="126"/>
      <c r="G27" s="127"/>
      <c r="H27" s="40"/>
      <c r="I27" s="96"/>
      <c r="J27" s="96"/>
    </row>
    <row r="28" spans="1:10" x14ac:dyDescent="0.3">
      <c r="A28" s="39"/>
      <c r="B28" s="128"/>
      <c r="C28" s="129"/>
      <c r="D28" s="129"/>
      <c r="E28" s="129"/>
      <c r="F28" s="129"/>
      <c r="G28" s="130"/>
      <c r="H28" s="40"/>
      <c r="I28" s="96"/>
      <c r="J28" s="96"/>
    </row>
    <row r="29" spans="1:10" x14ac:dyDescent="0.3">
      <c r="A29" s="47"/>
      <c r="B29" s="48"/>
      <c r="C29" s="48"/>
      <c r="D29" s="48"/>
      <c r="E29" s="48"/>
      <c r="F29" s="48"/>
      <c r="G29" s="48"/>
      <c r="H29" s="49"/>
      <c r="I29" s="100"/>
      <c r="J29" s="100"/>
    </row>
    <row r="30" spans="1:10" x14ac:dyDescent="0.3">
      <c r="I30" s="101"/>
      <c r="J30" s="101"/>
    </row>
    <row r="31" spans="1:10" x14ac:dyDescent="0.3">
      <c r="I31" s="101"/>
      <c r="J31" s="101"/>
    </row>
    <row r="32" spans="1:10" x14ac:dyDescent="0.3">
      <c r="I32" s="101"/>
      <c r="J32" s="101"/>
    </row>
    <row r="33" spans="9:10" x14ac:dyDescent="0.3">
      <c r="I33" s="101"/>
      <c r="J33" s="101"/>
    </row>
    <row r="34" spans="9:10" x14ac:dyDescent="0.3">
      <c r="I34" s="101"/>
      <c r="J34" s="101"/>
    </row>
    <row r="35" spans="9:10" x14ac:dyDescent="0.3">
      <c r="I35" s="101"/>
      <c r="J35" s="101"/>
    </row>
    <row r="36" spans="9:10" x14ac:dyDescent="0.3">
      <c r="I36" s="101"/>
      <c r="J36" s="101"/>
    </row>
    <row r="37" spans="9:10" x14ac:dyDescent="0.3">
      <c r="I37" s="101"/>
      <c r="J37" s="101"/>
    </row>
    <row r="38" spans="9:10" x14ac:dyDescent="0.3">
      <c r="I38" s="101"/>
      <c r="J38" s="101"/>
    </row>
    <row r="39" spans="9:10" x14ac:dyDescent="0.3">
      <c r="I39" s="101"/>
      <c r="J39" s="101"/>
    </row>
  </sheetData>
  <mergeCells count="11">
    <mergeCell ref="B17:E17"/>
    <mergeCell ref="B18:E18"/>
    <mergeCell ref="B20:G28"/>
    <mergeCell ref="B2:G2"/>
    <mergeCell ref="B3:G3"/>
    <mergeCell ref="B11:G11"/>
    <mergeCell ref="B13:G13"/>
    <mergeCell ref="B14:E15"/>
    <mergeCell ref="B16:E16"/>
    <mergeCell ref="B7:C7"/>
    <mergeCell ref="B8:C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showGridLines="0" zoomScaleNormal="100" workbookViewId="0">
      <selection activeCell="P18" sqref="P18"/>
    </sheetView>
  </sheetViews>
  <sheetFormatPr defaultColWidth="9.140625" defaultRowHeight="15.75" x14ac:dyDescent="0.3"/>
  <cols>
    <col min="1" max="1" width="1.7109375" style="3" customWidth="1"/>
    <col min="2" max="2" width="2.42578125" style="3" customWidth="1"/>
    <col min="3" max="3" width="4.85546875" style="3" customWidth="1"/>
    <col min="4" max="5" width="22" style="3" customWidth="1"/>
    <col min="6" max="6" width="15.5703125" style="3" customWidth="1"/>
    <col min="7" max="7" width="2.85546875" style="3" customWidth="1"/>
    <col min="8" max="8" width="15.5703125" style="3" customWidth="1"/>
    <col min="9" max="9" width="2.85546875" style="3" customWidth="1"/>
    <col min="10" max="10" width="15.28515625" style="3" customWidth="1"/>
    <col min="11" max="11" width="2.85546875" style="3" customWidth="1"/>
    <col min="12" max="12" width="15.28515625" style="3" customWidth="1"/>
    <col min="13" max="13" width="2.7109375" style="3" customWidth="1"/>
    <col min="14" max="16384" width="9.140625" style="3"/>
  </cols>
  <sheetData>
    <row r="1" spans="2:13" s="1" customFormat="1" ht="7.5" customHeight="1" x14ac:dyDescent="0.25">
      <c r="B1" s="8"/>
      <c r="C1" s="9"/>
      <c r="D1" s="9"/>
      <c r="E1" s="9"/>
      <c r="F1" s="9"/>
      <c r="G1" s="9"/>
      <c r="H1" s="10"/>
      <c r="I1" s="10"/>
      <c r="J1" s="10"/>
      <c r="K1" s="10"/>
      <c r="L1" s="9"/>
      <c r="M1" s="11"/>
    </row>
    <row r="2" spans="2:13" s="2" customFormat="1" ht="18.600000000000001" customHeight="1" x14ac:dyDescent="0.25">
      <c r="B2" s="12"/>
      <c r="C2" s="106" t="s">
        <v>96</v>
      </c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2:13" s="2" customFormat="1" ht="17.25" customHeight="1" x14ac:dyDescent="0.25">
      <c r="B3" s="12"/>
      <c r="C3" s="141" t="s">
        <v>2</v>
      </c>
      <c r="D3" s="141"/>
      <c r="E3" s="141"/>
      <c r="F3" s="141"/>
      <c r="G3" s="141"/>
      <c r="H3" s="141"/>
      <c r="I3" s="141"/>
      <c r="J3" s="141"/>
      <c r="K3" s="141"/>
      <c r="L3" s="141"/>
      <c r="M3" s="14"/>
    </row>
    <row r="4" spans="2:13" s="2" customFormat="1" ht="4.5" customHeight="1" x14ac:dyDescent="0.25">
      <c r="B4" s="117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8"/>
    </row>
    <row r="5" spans="2:13" s="2" customFormat="1" ht="4.5" customHeight="1" x14ac:dyDescent="0.25">
      <c r="B5" s="119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20"/>
    </row>
    <row r="6" spans="2:13" s="2" customFormat="1" ht="7.5" customHeight="1" x14ac:dyDescent="0.25">
      <c r="B6" s="12"/>
      <c r="C6" s="21"/>
      <c r="D6" s="21"/>
      <c r="E6" s="21"/>
      <c r="F6" s="21"/>
      <c r="G6" s="21"/>
      <c r="H6" s="21"/>
      <c r="I6" s="21"/>
      <c r="J6" s="21"/>
      <c r="K6" s="21"/>
      <c r="L6" s="21"/>
      <c r="M6" s="14"/>
    </row>
    <row r="7" spans="2:13" s="2" customFormat="1" ht="61.5" customHeight="1" thickBot="1" x14ac:dyDescent="0.3">
      <c r="B7" s="22"/>
      <c r="C7" s="153" t="s">
        <v>0</v>
      </c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13" s="2" customFormat="1" ht="12.75" customHeight="1" x14ac:dyDescent="0.25">
      <c r="B8" s="8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2:13" s="2" customFormat="1" ht="5.25" customHeight="1" thickBot="1" x14ac:dyDescent="0.3">
      <c r="B9" s="83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s="2" customFormat="1" ht="52.5" customHeight="1" x14ac:dyDescent="0.25">
      <c r="B10" s="155" t="s">
        <v>97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7"/>
    </row>
    <row r="11" spans="2:13" s="2" customFormat="1" ht="14.25" customHeight="1" x14ac:dyDescent="0.3">
      <c r="B11" s="12"/>
      <c r="C11" s="23"/>
      <c r="D11" s="24"/>
      <c r="E11" s="24"/>
      <c r="F11" s="23"/>
      <c r="G11" s="23"/>
      <c r="H11" s="23"/>
      <c r="I11" s="23"/>
      <c r="J11" s="25"/>
      <c r="K11" s="25"/>
      <c r="L11" s="25"/>
      <c r="M11" s="26"/>
    </row>
    <row r="12" spans="2:13" s="6" customFormat="1" ht="14.25" thickBot="1" x14ac:dyDescent="0.3">
      <c r="B12" s="27"/>
      <c r="C12" s="28" t="s">
        <v>3</v>
      </c>
      <c r="D12" s="29"/>
      <c r="E12" s="29"/>
      <c r="F12" s="71">
        <v>2020</v>
      </c>
      <c r="G12" s="73"/>
      <c r="H12" s="71">
        <v>2019</v>
      </c>
      <c r="I12" s="59"/>
      <c r="M12" s="30"/>
    </row>
    <row r="13" spans="2:13" s="6" customFormat="1" ht="13.5" x14ac:dyDescent="0.25">
      <c r="B13" s="27"/>
      <c r="C13" s="31" t="s">
        <v>4</v>
      </c>
      <c r="D13" s="29"/>
      <c r="E13" s="29"/>
      <c r="F13" s="29"/>
      <c r="G13" s="29"/>
      <c r="H13" s="29"/>
      <c r="I13" s="29"/>
      <c r="M13" s="30"/>
    </row>
    <row r="14" spans="2:13" s="6" customFormat="1" ht="13.5" x14ac:dyDescent="0.25">
      <c r="B14" s="27"/>
      <c r="C14" s="29"/>
      <c r="D14" s="29" t="s">
        <v>5</v>
      </c>
      <c r="E14" s="29"/>
      <c r="F14" s="32">
        <v>257590</v>
      </c>
      <c r="G14" s="32"/>
      <c r="H14" s="32">
        <v>286052</v>
      </c>
      <c r="I14" s="32"/>
      <c r="M14" s="30"/>
    </row>
    <row r="15" spans="2:13" s="6" customFormat="1" ht="13.5" x14ac:dyDescent="0.25">
      <c r="B15" s="27"/>
      <c r="C15" s="29"/>
      <c r="D15" s="29" t="s">
        <v>6</v>
      </c>
      <c r="E15" s="29"/>
      <c r="F15" s="74">
        <v>82482</v>
      </c>
      <c r="G15" s="74"/>
      <c r="H15" s="74">
        <v>67697</v>
      </c>
      <c r="I15" s="32"/>
      <c r="M15" s="30"/>
    </row>
    <row r="16" spans="2:13" s="6" customFormat="1" ht="13.5" x14ac:dyDescent="0.25">
      <c r="B16" s="27"/>
      <c r="C16" s="29"/>
      <c r="D16" s="29" t="s">
        <v>7</v>
      </c>
      <c r="E16" s="29"/>
      <c r="F16" s="75">
        <v>21200</v>
      </c>
      <c r="G16" s="74"/>
      <c r="H16" s="75">
        <v>17259</v>
      </c>
      <c r="I16" s="32"/>
      <c r="M16" s="30"/>
    </row>
    <row r="17" spans="2:13" s="6" customFormat="1" ht="13.5" x14ac:dyDescent="0.25">
      <c r="B17" s="27"/>
      <c r="C17" s="29" t="s">
        <v>8</v>
      </c>
      <c r="D17" s="29"/>
      <c r="E17" s="29"/>
      <c r="F17" s="74">
        <f>SUM(F14:F16)</f>
        <v>361272</v>
      </c>
      <c r="G17" s="74"/>
      <c r="H17" s="74">
        <f>SUM(H14:H16)</f>
        <v>371008</v>
      </c>
      <c r="I17" s="32"/>
      <c r="M17" s="30"/>
    </row>
    <row r="18" spans="2:13" s="6" customFormat="1" ht="13.5" x14ac:dyDescent="0.25">
      <c r="B18" s="27"/>
      <c r="C18" s="29"/>
      <c r="D18" s="29"/>
      <c r="E18" s="29"/>
      <c r="F18" s="74"/>
      <c r="G18" s="74"/>
      <c r="H18" s="74"/>
      <c r="I18" s="32"/>
      <c r="M18" s="30"/>
    </row>
    <row r="19" spans="2:13" s="6" customFormat="1" ht="13.5" x14ac:dyDescent="0.25">
      <c r="B19" s="27"/>
      <c r="C19" s="31" t="s">
        <v>9</v>
      </c>
      <c r="D19" s="29"/>
      <c r="E19" s="29"/>
      <c r="F19" s="74"/>
      <c r="G19" s="74"/>
      <c r="H19" s="74"/>
      <c r="I19" s="32"/>
      <c r="M19" s="30"/>
    </row>
    <row r="20" spans="2:13" s="6" customFormat="1" ht="13.5" x14ac:dyDescent="0.25">
      <c r="B20" s="27"/>
      <c r="C20" s="29"/>
      <c r="D20" s="29" t="s">
        <v>10</v>
      </c>
      <c r="E20" s="29"/>
      <c r="F20" s="75">
        <v>1506326</v>
      </c>
      <c r="G20" s="74"/>
      <c r="H20" s="75">
        <v>1545689</v>
      </c>
      <c r="I20" s="32"/>
      <c r="M20" s="30"/>
    </row>
    <row r="21" spans="2:13" s="6" customFormat="1" ht="13.5" x14ac:dyDescent="0.25">
      <c r="B21" s="27"/>
      <c r="C21" s="29"/>
      <c r="D21" s="29"/>
      <c r="E21" s="29"/>
      <c r="F21" s="32"/>
      <c r="G21" s="32"/>
      <c r="H21" s="32"/>
      <c r="I21" s="32"/>
      <c r="M21" s="30"/>
    </row>
    <row r="22" spans="2:13" s="6" customFormat="1" ht="14.25" thickBot="1" x14ac:dyDescent="0.3">
      <c r="B22" s="27"/>
      <c r="C22" s="28" t="s">
        <v>11</v>
      </c>
      <c r="D22" s="28"/>
      <c r="E22" s="28"/>
      <c r="F22" s="54">
        <f>SUM(F17,F20)</f>
        <v>1867598</v>
      </c>
      <c r="G22" s="53"/>
      <c r="H22" s="54">
        <f>SUM(H17,H20)</f>
        <v>1916697</v>
      </c>
      <c r="I22" s="32"/>
      <c r="M22" s="30"/>
    </row>
    <row r="23" spans="2:13" s="6" customFormat="1" ht="14.25" thickTop="1" x14ac:dyDescent="0.25">
      <c r="B23" s="27"/>
      <c r="C23" s="29"/>
      <c r="D23" s="29"/>
      <c r="E23" s="29"/>
      <c r="F23" s="32"/>
      <c r="G23" s="32"/>
      <c r="H23" s="32"/>
      <c r="I23" s="32"/>
      <c r="M23" s="30"/>
    </row>
    <row r="24" spans="2:13" s="6" customFormat="1" ht="13.5" x14ac:dyDescent="0.25">
      <c r="B24" s="27"/>
      <c r="C24" s="28" t="s">
        <v>12</v>
      </c>
      <c r="D24" s="29"/>
      <c r="E24" s="29"/>
      <c r="F24" s="32"/>
      <c r="G24" s="32"/>
      <c r="H24" s="32"/>
      <c r="I24" s="32"/>
      <c r="M24" s="30"/>
    </row>
    <row r="25" spans="2:13" s="6" customFormat="1" ht="13.5" x14ac:dyDescent="0.25">
      <c r="B25" s="27"/>
      <c r="C25" s="29"/>
      <c r="D25" s="29"/>
      <c r="E25" s="29"/>
      <c r="F25" s="32"/>
      <c r="G25" s="32"/>
      <c r="H25" s="32"/>
      <c r="I25" s="32"/>
      <c r="M25" s="30"/>
    </row>
    <row r="26" spans="2:13" s="6" customFormat="1" ht="13.5" x14ac:dyDescent="0.25">
      <c r="B26" s="27"/>
      <c r="C26" s="28" t="s">
        <v>13</v>
      </c>
      <c r="D26" s="29"/>
      <c r="E26" s="29"/>
      <c r="F26" s="32"/>
      <c r="G26" s="32"/>
      <c r="H26" s="32"/>
      <c r="I26" s="32"/>
      <c r="M26" s="30"/>
    </row>
    <row r="27" spans="2:13" s="6" customFormat="1" ht="13.5" x14ac:dyDescent="0.25">
      <c r="B27" s="27"/>
      <c r="C27" s="31" t="s">
        <v>14</v>
      </c>
      <c r="D27" s="29"/>
      <c r="E27" s="29"/>
      <c r="F27" s="32"/>
      <c r="G27" s="32"/>
      <c r="H27" s="32"/>
      <c r="I27" s="32"/>
      <c r="M27" s="30"/>
    </row>
    <row r="28" spans="2:13" s="6" customFormat="1" ht="13.5" x14ac:dyDescent="0.25">
      <c r="B28" s="27"/>
      <c r="C28" s="29"/>
      <c r="D28" s="29" t="s">
        <v>15</v>
      </c>
      <c r="E28" s="29"/>
      <c r="F28" s="32">
        <v>104434</v>
      </c>
      <c r="G28" s="32"/>
      <c r="H28" s="32">
        <v>101369</v>
      </c>
      <c r="I28" s="32"/>
      <c r="M28" s="30"/>
    </row>
    <row r="29" spans="2:13" s="6" customFormat="1" ht="13.5" x14ac:dyDescent="0.25">
      <c r="B29" s="27"/>
      <c r="C29" s="29"/>
      <c r="D29" s="29" t="s">
        <v>16</v>
      </c>
      <c r="E29" s="29"/>
      <c r="F29" s="74">
        <v>36442</v>
      </c>
      <c r="G29" s="74"/>
      <c r="H29" s="74">
        <v>31573</v>
      </c>
      <c r="I29" s="32"/>
      <c r="M29" s="30"/>
    </row>
    <row r="30" spans="2:13" s="6" customFormat="1" ht="13.5" x14ac:dyDescent="0.25">
      <c r="B30" s="27"/>
      <c r="C30" s="29"/>
      <c r="D30" s="29" t="s">
        <v>17</v>
      </c>
      <c r="E30" s="29"/>
      <c r="F30" s="75">
        <v>917</v>
      </c>
      <c r="G30" s="74"/>
      <c r="H30" s="75">
        <v>1084</v>
      </c>
      <c r="I30" s="32"/>
      <c r="M30" s="30"/>
    </row>
    <row r="31" spans="2:13" s="6" customFormat="1" ht="13.5" x14ac:dyDescent="0.25">
      <c r="B31" s="27"/>
      <c r="C31" s="29" t="s">
        <v>18</v>
      </c>
      <c r="D31" s="29"/>
      <c r="E31" s="29"/>
      <c r="F31" s="76">
        <f>SUM(F28:F30)</f>
        <v>141793</v>
      </c>
      <c r="G31" s="74"/>
      <c r="H31" s="76">
        <f>SUM(H28:H30)</f>
        <v>134026</v>
      </c>
      <c r="I31" s="32"/>
      <c r="M31" s="30"/>
    </row>
    <row r="32" spans="2:13" s="6" customFormat="1" ht="13.5" x14ac:dyDescent="0.25">
      <c r="B32" s="27"/>
      <c r="C32" s="29"/>
      <c r="D32" s="29"/>
      <c r="E32" s="29"/>
      <c r="F32" s="74"/>
      <c r="G32" s="74"/>
      <c r="H32" s="74"/>
      <c r="I32" s="32"/>
      <c r="M32" s="30"/>
    </row>
    <row r="33" spans="2:13" s="6" customFormat="1" ht="13.5" x14ac:dyDescent="0.25">
      <c r="B33" s="27"/>
      <c r="C33" s="31" t="s">
        <v>19</v>
      </c>
      <c r="D33" s="29"/>
      <c r="E33" s="29"/>
      <c r="F33" s="74"/>
      <c r="G33" s="74"/>
      <c r="H33" s="74"/>
      <c r="I33" s="32"/>
      <c r="M33" s="30"/>
    </row>
    <row r="34" spans="2:13" s="6" customFormat="1" ht="13.5" x14ac:dyDescent="0.25">
      <c r="B34" s="27"/>
      <c r="C34" s="29"/>
      <c r="D34" s="29" t="s">
        <v>20</v>
      </c>
      <c r="E34" s="29"/>
      <c r="F34" s="75">
        <v>1028713</v>
      </c>
      <c r="G34" s="74"/>
      <c r="H34" s="75">
        <v>1065155</v>
      </c>
      <c r="I34" s="32"/>
      <c r="M34" s="30"/>
    </row>
    <row r="35" spans="2:13" s="6" customFormat="1" ht="13.5" x14ac:dyDescent="0.25">
      <c r="B35" s="27"/>
      <c r="C35" s="29"/>
      <c r="D35" s="29"/>
      <c r="E35" s="29"/>
      <c r="F35" s="32"/>
      <c r="G35" s="32"/>
      <c r="H35" s="32"/>
      <c r="I35" s="32"/>
      <c r="M35" s="30"/>
    </row>
    <row r="36" spans="2:13" s="6" customFormat="1" ht="13.5" x14ac:dyDescent="0.25">
      <c r="B36" s="27"/>
      <c r="C36" s="28" t="s">
        <v>21</v>
      </c>
      <c r="D36" s="29"/>
      <c r="E36" s="29"/>
      <c r="F36" s="77">
        <f>SUM(F31,F34)</f>
        <v>1170506</v>
      </c>
      <c r="G36" s="53"/>
      <c r="H36" s="77">
        <f>SUM(H31,H34)</f>
        <v>1199181</v>
      </c>
      <c r="I36" s="32"/>
      <c r="M36" s="30"/>
    </row>
    <row r="37" spans="2:13" s="6" customFormat="1" ht="13.5" x14ac:dyDescent="0.25">
      <c r="B37" s="27"/>
      <c r="C37" s="29"/>
      <c r="D37" s="29"/>
      <c r="E37" s="29"/>
      <c r="F37" s="32"/>
      <c r="G37" s="32"/>
      <c r="H37" s="32"/>
      <c r="I37" s="32"/>
      <c r="M37" s="30"/>
    </row>
    <row r="38" spans="2:13" s="6" customFormat="1" ht="13.5" x14ac:dyDescent="0.25">
      <c r="B38" s="27"/>
      <c r="C38" s="28" t="s">
        <v>22</v>
      </c>
      <c r="D38" s="29"/>
      <c r="E38" s="29"/>
      <c r="F38" s="32"/>
      <c r="G38" s="32"/>
      <c r="H38" s="32"/>
      <c r="I38" s="32"/>
      <c r="M38" s="30"/>
    </row>
    <row r="39" spans="2:13" s="6" customFormat="1" ht="13.5" x14ac:dyDescent="0.25">
      <c r="B39" s="27"/>
      <c r="C39" s="29"/>
      <c r="D39" s="29" t="s">
        <v>64</v>
      </c>
      <c r="E39" s="29"/>
      <c r="F39" s="74">
        <v>492947</v>
      </c>
      <c r="G39" s="74"/>
      <c r="H39" s="74">
        <v>576734</v>
      </c>
      <c r="I39" s="32"/>
      <c r="M39" s="30"/>
    </row>
    <row r="40" spans="2:13" s="6" customFormat="1" ht="13.5" x14ac:dyDescent="0.25">
      <c r="B40" s="27"/>
      <c r="C40" s="29"/>
      <c r="D40" s="29" t="s">
        <v>65</v>
      </c>
      <c r="E40" s="29"/>
      <c r="F40" s="74">
        <v>204145</v>
      </c>
      <c r="G40" s="74"/>
      <c r="H40" s="74">
        <v>140782</v>
      </c>
      <c r="I40" s="32"/>
      <c r="M40" s="30"/>
    </row>
    <row r="41" spans="2:13" s="6" customFormat="1" ht="13.5" x14ac:dyDescent="0.25">
      <c r="B41" s="27"/>
      <c r="C41" s="29"/>
      <c r="D41" s="29"/>
      <c r="E41" s="29"/>
      <c r="F41" s="32"/>
      <c r="G41" s="32"/>
      <c r="H41" s="32"/>
      <c r="I41" s="32"/>
      <c r="M41" s="30"/>
    </row>
    <row r="42" spans="2:13" s="6" customFormat="1" ht="13.5" x14ac:dyDescent="0.25">
      <c r="B42" s="27"/>
      <c r="C42" s="28" t="s">
        <v>23</v>
      </c>
      <c r="D42" s="29"/>
      <c r="E42" s="29"/>
      <c r="F42" s="77">
        <f>SUM(F39:F40)</f>
        <v>697092</v>
      </c>
      <c r="G42" s="53"/>
      <c r="H42" s="77">
        <f>SUM(H39:H40)</f>
        <v>717516</v>
      </c>
      <c r="I42" s="32"/>
      <c r="M42" s="30"/>
    </row>
    <row r="43" spans="2:13" s="6" customFormat="1" ht="13.5" x14ac:dyDescent="0.25">
      <c r="B43" s="27"/>
      <c r="C43" s="29"/>
      <c r="D43" s="29"/>
      <c r="E43" s="29"/>
      <c r="F43" s="32"/>
      <c r="G43" s="32"/>
      <c r="H43" s="32"/>
      <c r="I43" s="32"/>
      <c r="M43" s="30"/>
    </row>
    <row r="44" spans="2:13" s="6" customFormat="1" ht="14.25" thickBot="1" x14ac:dyDescent="0.3">
      <c r="B44" s="27"/>
      <c r="C44" s="28" t="s">
        <v>24</v>
      </c>
      <c r="D44" s="29"/>
      <c r="E44" s="29"/>
      <c r="F44" s="54">
        <f>SUM(F36,F42)</f>
        <v>1867598</v>
      </c>
      <c r="G44" s="53"/>
      <c r="H44" s="54">
        <f>SUM(H36,H42)</f>
        <v>1916697</v>
      </c>
      <c r="I44" s="32"/>
      <c r="M44" s="30"/>
    </row>
    <row r="45" spans="2:13" ht="17.25" thickTop="1" thickBot="1" x14ac:dyDescent="0.35">
      <c r="B45" s="33"/>
      <c r="C45" s="34"/>
      <c r="D45" s="34"/>
      <c r="E45" s="34"/>
      <c r="F45" s="34"/>
      <c r="G45" s="34"/>
      <c r="H45" s="34"/>
      <c r="I45" s="34"/>
      <c r="J45" s="5"/>
      <c r="K45" s="5"/>
      <c r="L45" s="5"/>
      <c r="M45" s="35"/>
    </row>
    <row r="46" spans="2:13" ht="16.5" thickBot="1" x14ac:dyDescent="0.35">
      <c r="J46" s="4"/>
      <c r="K46" s="4"/>
      <c r="L46" s="4"/>
    </row>
    <row r="47" spans="2:13" s="2" customFormat="1" ht="5.25" customHeight="1" x14ac:dyDescent="0.25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</row>
    <row r="48" spans="2:13" s="2" customFormat="1" ht="66" customHeight="1" x14ac:dyDescent="0.25">
      <c r="B48" s="158" t="s">
        <v>98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60"/>
    </row>
    <row r="49" spans="2:14" s="2" customFormat="1" ht="14.25" customHeight="1" x14ac:dyDescent="0.3">
      <c r="B49" s="12"/>
      <c r="C49" s="23"/>
      <c r="D49" s="24"/>
      <c r="E49" s="24"/>
      <c r="F49" s="24"/>
      <c r="G49" s="24"/>
      <c r="H49" s="23"/>
      <c r="I49" s="23"/>
      <c r="J49" s="25"/>
      <c r="K49" s="25"/>
      <c r="L49" s="25"/>
      <c r="M49" s="26"/>
    </row>
    <row r="50" spans="2:14" s="2" customFormat="1" ht="14.25" customHeight="1" thickBot="1" x14ac:dyDescent="0.35">
      <c r="B50" s="12"/>
      <c r="C50" s="23"/>
      <c r="D50" s="24"/>
      <c r="E50" s="24"/>
      <c r="F50" s="152">
        <v>2020</v>
      </c>
      <c r="G50" s="152"/>
      <c r="H50" s="152"/>
      <c r="I50" s="152"/>
      <c r="J50" s="152"/>
      <c r="K50" s="59"/>
      <c r="L50" s="71">
        <v>2019</v>
      </c>
      <c r="M50" s="58"/>
      <c r="N50" s="52"/>
    </row>
    <row r="51" spans="2:14" s="6" customFormat="1" ht="32.25" customHeight="1" thickBot="1" x14ac:dyDescent="0.3">
      <c r="B51" s="27"/>
      <c r="C51" s="28"/>
      <c r="D51" s="29"/>
      <c r="E51" s="29"/>
      <c r="F51" s="84" t="s">
        <v>71</v>
      </c>
      <c r="G51" s="72"/>
      <c r="H51" s="84" t="s">
        <v>72</v>
      </c>
      <c r="I51" s="72"/>
      <c r="J51" s="7" t="s">
        <v>45</v>
      </c>
      <c r="K51" s="59"/>
      <c r="L51" s="7" t="s">
        <v>45</v>
      </c>
      <c r="M51" s="30"/>
    </row>
    <row r="52" spans="2:14" s="6" customFormat="1" ht="13.5" x14ac:dyDescent="0.25">
      <c r="B52" s="27"/>
      <c r="C52" s="28"/>
      <c r="D52" s="29"/>
      <c r="E52" s="29"/>
      <c r="F52" s="51"/>
      <c r="G52" s="59"/>
      <c r="H52" s="51"/>
      <c r="I52" s="59"/>
      <c r="J52" s="51"/>
      <c r="K52" s="59"/>
      <c r="L52" s="51"/>
      <c r="M52" s="30"/>
    </row>
    <row r="53" spans="2:14" s="6" customFormat="1" ht="13.5" x14ac:dyDescent="0.25">
      <c r="B53" s="27"/>
      <c r="C53" s="28" t="s">
        <v>46</v>
      </c>
      <c r="D53" s="29"/>
      <c r="E53" s="29"/>
      <c r="F53" s="29"/>
      <c r="G53" s="29"/>
      <c r="H53" s="29"/>
      <c r="I53" s="29"/>
      <c r="J53" s="29"/>
      <c r="K53" s="29"/>
      <c r="L53" s="29"/>
      <c r="M53" s="30"/>
    </row>
    <row r="54" spans="2:14" s="6" customFormat="1" ht="13.5" x14ac:dyDescent="0.25">
      <c r="B54" s="27"/>
      <c r="C54" s="29"/>
      <c r="D54" s="29"/>
      <c r="E54" s="29"/>
      <c r="F54" s="32"/>
      <c r="G54" s="32"/>
      <c r="H54" s="32"/>
      <c r="I54" s="32"/>
      <c r="J54" s="32"/>
      <c r="K54" s="32"/>
      <c r="L54" s="32"/>
      <c r="M54" s="30"/>
    </row>
    <row r="55" spans="2:14" s="6" customFormat="1" ht="13.5" x14ac:dyDescent="0.25">
      <c r="B55" s="27"/>
      <c r="C55" s="29" t="s">
        <v>47</v>
      </c>
      <c r="D55" s="29"/>
      <c r="E55" s="29"/>
      <c r="F55" s="32">
        <v>978042</v>
      </c>
      <c r="G55" s="32"/>
      <c r="H55" s="32">
        <v>77162</v>
      </c>
      <c r="I55" s="32"/>
      <c r="J55" s="32">
        <f>SUM(F55:H55)</f>
        <v>1055204</v>
      </c>
      <c r="K55" s="32"/>
      <c r="L55" s="32">
        <v>1108731</v>
      </c>
      <c r="M55" s="30"/>
    </row>
    <row r="56" spans="2:14" s="6" customFormat="1" ht="13.5" x14ac:dyDescent="0.25">
      <c r="B56" s="27"/>
      <c r="C56" s="29" t="s">
        <v>48</v>
      </c>
      <c r="D56" s="29"/>
      <c r="E56" s="29"/>
      <c r="F56" s="78">
        <v>389319</v>
      </c>
      <c r="G56" s="78"/>
      <c r="H56" s="78">
        <v>272500</v>
      </c>
      <c r="I56" s="78"/>
      <c r="J56" s="78">
        <f t="shared" ref="J56:J62" si="0">SUM(F56:H56)</f>
        <v>661819</v>
      </c>
      <c r="K56" s="78"/>
      <c r="L56" s="78">
        <v>569379</v>
      </c>
      <c r="M56" s="30"/>
    </row>
    <row r="57" spans="2:14" s="6" customFormat="1" ht="13.5" x14ac:dyDescent="0.25">
      <c r="B57" s="27"/>
      <c r="C57" s="29" t="s">
        <v>49</v>
      </c>
      <c r="D57" s="29"/>
      <c r="E57" s="29"/>
      <c r="F57" s="78">
        <v>98389</v>
      </c>
      <c r="G57" s="78"/>
      <c r="H57" s="78">
        <v>2048</v>
      </c>
      <c r="I57" s="78"/>
      <c r="J57" s="78">
        <f t="shared" si="0"/>
        <v>100437</v>
      </c>
      <c r="K57" s="78"/>
      <c r="L57" s="78">
        <v>43885</v>
      </c>
      <c r="M57" s="30"/>
    </row>
    <row r="58" spans="2:14" s="6" customFormat="1" ht="13.5" x14ac:dyDescent="0.25">
      <c r="B58" s="27"/>
      <c r="C58" s="29" t="s">
        <v>50</v>
      </c>
      <c r="D58" s="29"/>
      <c r="E58" s="29"/>
      <c r="F58" s="78">
        <v>80978</v>
      </c>
      <c r="G58" s="78"/>
      <c r="H58" s="78">
        <v>3868</v>
      </c>
      <c r="I58" s="78"/>
      <c r="J58" s="78">
        <f t="shared" si="0"/>
        <v>84846</v>
      </c>
      <c r="K58" s="78"/>
      <c r="L58" s="78">
        <v>100061</v>
      </c>
      <c r="M58" s="30"/>
    </row>
    <row r="59" spans="2:14" s="6" customFormat="1" ht="13.5" x14ac:dyDescent="0.25">
      <c r="B59" s="27"/>
      <c r="C59" s="29" t="s">
        <v>51</v>
      </c>
      <c r="D59" s="29"/>
      <c r="E59" s="29"/>
      <c r="F59" s="78">
        <v>220</v>
      </c>
      <c r="G59" s="78"/>
      <c r="H59" s="78">
        <v>0</v>
      </c>
      <c r="I59" s="78"/>
      <c r="J59" s="78">
        <f t="shared" si="0"/>
        <v>220</v>
      </c>
      <c r="K59" s="78"/>
      <c r="L59" s="78">
        <v>34</v>
      </c>
      <c r="M59" s="30"/>
    </row>
    <row r="60" spans="2:14" s="6" customFormat="1" ht="13.5" x14ac:dyDescent="0.25">
      <c r="B60" s="27"/>
      <c r="C60" s="29" t="s">
        <v>52</v>
      </c>
      <c r="D60" s="29"/>
      <c r="E60" s="29"/>
      <c r="F60" s="78">
        <v>32473</v>
      </c>
      <c r="G60" s="78"/>
      <c r="H60" s="78">
        <v>0</v>
      </c>
      <c r="I60" s="78"/>
      <c r="J60" s="78">
        <f t="shared" si="0"/>
        <v>32473</v>
      </c>
      <c r="K60" s="78"/>
      <c r="L60" s="78">
        <v>10100</v>
      </c>
      <c r="M60" s="30"/>
    </row>
    <row r="61" spans="2:14" s="6" customFormat="1" ht="13.5" x14ac:dyDescent="0.25">
      <c r="B61" s="27"/>
      <c r="C61" s="29" t="s">
        <v>53</v>
      </c>
      <c r="D61" s="29"/>
      <c r="E61" s="29"/>
      <c r="F61" s="78">
        <v>21785</v>
      </c>
      <c r="G61" s="78"/>
      <c r="H61" s="78">
        <v>0</v>
      </c>
      <c r="I61" s="78"/>
      <c r="J61" s="78">
        <f t="shared" si="0"/>
        <v>21785</v>
      </c>
      <c r="K61" s="78"/>
      <c r="L61" s="78">
        <v>37366</v>
      </c>
      <c r="M61" s="30"/>
    </row>
    <row r="62" spans="2:14" s="6" customFormat="1" ht="13.5" x14ac:dyDescent="0.25">
      <c r="B62" s="27"/>
      <c r="C62" s="29" t="s">
        <v>54</v>
      </c>
      <c r="D62" s="28"/>
      <c r="E62" s="28"/>
      <c r="F62" s="79">
        <v>292215</v>
      </c>
      <c r="G62" s="78"/>
      <c r="H62" s="79">
        <v>-292215</v>
      </c>
      <c r="I62" s="78"/>
      <c r="J62" s="79">
        <f t="shared" si="0"/>
        <v>0</v>
      </c>
      <c r="K62" s="78"/>
      <c r="L62" s="79">
        <v>0</v>
      </c>
      <c r="M62" s="30"/>
    </row>
    <row r="63" spans="2:14" s="6" customFormat="1" ht="13.5" x14ac:dyDescent="0.25">
      <c r="B63" s="27"/>
      <c r="C63" s="29"/>
      <c r="D63" s="29"/>
      <c r="E63" s="29"/>
      <c r="F63" s="32"/>
      <c r="G63" s="32"/>
      <c r="H63" s="32"/>
      <c r="I63" s="32"/>
      <c r="J63" s="32"/>
      <c r="K63" s="32"/>
      <c r="L63" s="32"/>
      <c r="M63" s="30"/>
    </row>
    <row r="64" spans="2:14" s="6" customFormat="1" ht="13.5" x14ac:dyDescent="0.25">
      <c r="B64" s="27"/>
      <c r="C64" s="28" t="s">
        <v>55</v>
      </c>
      <c r="D64" s="29"/>
      <c r="E64" s="29"/>
      <c r="F64" s="77">
        <f>SUM(F55:F62)</f>
        <v>1893421</v>
      </c>
      <c r="G64" s="53"/>
      <c r="H64" s="77">
        <f>SUM(H55:H62)</f>
        <v>63363</v>
      </c>
      <c r="I64" s="53"/>
      <c r="J64" s="77">
        <f t="shared" ref="J64" si="1">SUM(F64:H64)</f>
        <v>1956784</v>
      </c>
      <c r="K64" s="53"/>
      <c r="L64" s="77">
        <f>SUM(L55:L62)</f>
        <v>1869556</v>
      </c>
      <c r="M64" s="30"/>
    </row>
    <row r="65" spans="2:13" s="6" customFormat="1" ht="13.5" x14ac:dyDescent="0.25">
      <c r="B65" s="27"/>
      <c r="C65" s="29"/>
      <c r="D65" s="29"/>
      <c r="E65" s="29"/>
      <c r="F65" s="32"/>
      <c r="G65" s="32"/>
      <c r="H65" s="32"/>
      <c r="I65" s="32"/>
      <c r="J65" s="32"/>
      <c r="K65" s="32"/>
      <c r="L65" s="32"/>
      <c r="M65" s="30"/>
    </row>
    <row r="66" spans="2:13" s="6" customFormat="1" ht="13.5" x14ac:dyDescent="0.25">
      <c r="B66" s="27"/>
      <c r="C66" s="28" t="s">
        <v>56</v>
      </c>
      <c r="D66" s="29"/>
      <c r="E66" s="29"/>
      <c r="F66" s="32"/>
      <c r="G66" s="32"/>
      <c r="H66" s="32"/>
      <c r="I66" s="32"/>
      <c r="J66" s="32"/>
      <c r="K66" s="32"/>
      <c r="L66" s="32"/>
      <c r="M66" s="30"/>
    </row>
    <row r="67" spans="2:13" s="6" customFormat="1" ht="13.5" x14ac:dyDescent="0.25">
      <c r="B67" s="27"/>
      <c r="C67" s="29"/>
      <c r="D67" s="29"/>
      <c r="E67" s="29"/>
      <c r="F67" s="32"/>
      <c r="G67" s="32"/>
      <c r="H67" s="32"/>
      <c r="I67" s="32"/>
      <c r="J67" s="32"/>
      <c r="K67" s="32"/>
      <c r="L67" s="32"/>
      <c r="M67" s="30"/>
    </row>
    <row r="68" spans="2:13" s="6" customFormat="1" ht="13.5" x14ac:dyDescent="0.25">
      <c r="B68" s="27"/>
      <c r="C68" s="29" t="s">
        <v>57</v>
      </c>
      <c r="D68" s="29"/>
      <c r="E68" s="29"/>
      <c r="F68" s="32">
        <v>1419559</v>
      </c>
      <c r="G68" s="32"/>
      <c r="H68" s="32">
        <v>0</v>
      </c>
      <c r="I68" s="32"/>
      <c r="J68" s="32">
        <f>SUM(F68:H68)</f>
        <v>1419559</v>
      </c>
      <c r="K68" s="32"/>
      <c r="L68" s="32">
        <v>1396897</v>
      </c>
      <c r="M68" s="30"/>
    </row>
    <row r="69" spans="2:13" s="6" customFormat="1" ht="13.5" x14ac:dyDescent="0.25">
      <c r="B69" s="27"/>
      <c r="C69" s="29" t="s">
        <v>58</v>
      </c>
      <c r="D69" s="29"/>
      <c r="E69" s="29"/>
      <c r="F69" s="78">
        <v>339190</v>
      </c>
      <c r="G69" s="78"/>
      <c r="H69" s="78"/>
      <c r="I69" s="78"/>
      <c r="J69" s="78">
        <f t="shared" ref="J69:J70" si="2">SUM(F69:H69)</f>
        <v>339190</v>
      </c>
      <c r="K69" s="78"/>
      <c r="L69" s="78">
        <v>221264</v>
      </c>
      <c r="M69" s="30"/>
    </row>
    <row r="70" spans="2:13" s="6" customFormat="1" ht="13.5" x14ac:dyDescent="0.25">
      <c r="B70" s="27"/>
      <c r="C70" s="29" t="s">
        <v>59</v>
      </c>
      <c r="D70" s="29"/>
      <c r="E70" s="29"/>
      <c r="F70" s="79">
        <v>218459</v>
      </c>
      <c r="G70" s="78"/>
      <c r="H70" s="79"/>
      <c r="I70" s="78"/>
      <c r="J70" s="79">
        <f t="shared" si="2"/>
        <v>218459</v>
      </c>
      <c r="K70" s="78"/>
      <c r="L70" s="79">
        <v>162946</v>
      </c>
      <c r="M70" s="30"/>
    </row>
    <row r="71" spans="2:13" s="6" customFormat="1" ht="13.5" x14ac:dyDescent="0.25">
      <c r="B71" s="27"/>
      <c r="C71" s="29"/>
      <c r="D71" s="29"/>
      <c r="E71" s="29"/>
      <c r="F71" s="32"/>
      <c r="G71" s="32"/>
      <c r="H71" s="32"/>
      <c r="I71" s="32"/>
      <c r="J71" s="32"/>
      <c r="K71" s="32"/>
      <c r="L71" s="32"/>
      <c r="M71" s="30"/>
    </row>
    <row r="72" spans="2:13" s="6" customFormat="1" ht="13.5" x14ac:dyDescent="0.25">
      <c r="B72" s="27"/>
      <c r="C72" s="28" t="s">
        <v>60</v>
      </c>
      <c r="D72" s="29"/>
      <c r="E72" s="29"/>
      <c r="F72" s="77">
        <f>SUM(F68:F70)</f>
        <v>1977208</v>
      </c>
      <c r="G72" s="53"/>
      <c r="H72" s="77">
        <f t="shared" ref="H72:L72" si="3">SUM(H68:H70)</f>
        <v>0</v>
      </c>
      <c r="I72" s="53"/>
      <c r="J72" s="77">
        <f t="shared" si="3"/>
        <v>1977208</v>
      </c>
      <c r="K72" s="53"/>
      <c r="L72" s="77">
        <f t="shared" si="3"/>
        <v>1781107</v>
      </c>
      <c r="M72" s="30"/>
    </row>
    <row r="73" spans="2:13" s="6" customFormat="1" ht="13.5" x14ac:dyDescent="0.25">
      <c r="B73" s="27"/>
      <c r="C73" s="28"/>
      <c r="D73" s="29"/>
      <c r="E73" s="29"/>
      <c r="F73" s="32"/>
      <c r="G73" s="32"/>
      <c r="H73" s="32"/>
      <c r="I73" s="32"/>
      <c r="J73" s="32"/>
      <c r="K73" s="32"/>
      <c r="L73" s="32"/>
      <c r="M73" s="30"/>
    </row>
    <row r="74" spans="2:13" s="6" customFormat="1" ht="13.5" x14ac:dyDescent="0.25">
      <c r="B74" s="27"/>
      <c r="C74" s="28" t="s">
        <v>61</v>
      </c>
      <c r="D74" s="29"/>
      <c r="E74" s="29"/>
      <c r="F74" s="53">
        <f>F64-F72</f>
        <v>-83787</v>
      </c>
      <c r="G74" s="53"/>
      <c r="H74" s="53">
        <f t="shared" ref="H74:L74" si="4">H64-H72</f>
        <v>63363</v>
      </c>
      <c r="I74" s="53"/>
      <c r="J74" s="53">
        <f t="shared" si="4"/>
        <v>-20424</v>
      </c>
      <c r="K74" s="53"/>
      <c r="L74" s="53">
        <f t="shared" si="4"/>
        <v>88449</v>
      </c>
      <c r="M74" s="30"/>
    </row>
    <row r="75" spans="2:13" s="6" customFormat="1" ht="13.5" x14ac:dyDescent="0.25">
      <c r="B75" s="27"/>
      <c r="C75" s="28"/>
      <c r="D75" s="29"/>
      <c r="E75" s="29"/>
      <c r="F75" s="32"/>
      <c r="G75" s="32"/>
      <c r="H75" s="32"/>
      <c r="I75" s="32"/>
      <c r="J75" s="32"/>
      <c r="K75" s="32"/>
      <c r="L75" s="32"/>
      <c r="M75" s="30"/>
    </row>
    <row r="76" spans="2:13" s="6" customFormat="1" ht="13.5" x14ac:dyDescent="0.25">
      <c r="B76" s="27"/>
      <c r="C76" s="28" t="s">
        <v>62</v>
      </c>
      <c r="D76" s="29"/>
      <c r="E76" s="29"/>
      <c r="F76" s="80">
        <v>576734</v>
      </c>
      <c r="G76" s="81"/>
      <c r="H76" s="80">
        <v>140782</v>
      </c>
      <c r="I76" s="81"/>
      <c r="J76" s="80">
        <v>717516</v>
      </c>
      <c r="K76" s="81"/>
      <c r="L76" s="80">
        <v>629067</v>
      </c>
      <c r="M76" s="30"/>
    </row>
    <row r="77" spans="2:13" s="6" customFormat="1" ht="13.5" x14ac:dyDescent="0.25">
      <c r="B77" s="27"/>
      <c r="C77" s="28"/>
      <c r="D77" s="29"/>
      <c r="E77" s="29"/>
      <c r="F77" s="53"/>
      <c r="G77" s="53"/>
      <c r="H77" s="53"/>
      <c r="I77" s="53"/>
      <c r="J77" s="53"/>
      <c r="K77" s="53"/>
      <c r="L77" s="53"/>
      <c r="M77" s="30"/>
    </row>
    <row r="78" spans="2:13" s="6" customFormat="1" ht="14.25" thickBot="1" x14ac:dyDescent="0.3">
      <c r="B78" s="27"/>
      <c r="C78" s="28" t="s">
        <v>63</v>
      </c>
      <c r="D78" s="29"/>
      <c r="E78" s="29"/>
      <c r="F78" s="54">
        <v>492947</v>
      </c>
      <c r="G78" s="53"/>
      <c r="H78" s="54">
        <v>204145</v>
      </c>
      <c r="I78" s="53"/>
      <c r="J78" s="54">
        <v>697092</v>
      </c>
      <c r="K78" s="53"/>
      <c r="L78" s="54">
        <v>717516</v>
      </c>
      <c r="M78" s="30"/>
    </row>
    <row r="79" spans="2:13" ht="17.25" thickTop="1" thickBot="1" x14ac:dyDescent="0.35">
      <c r="B79" s="33"/>
      <c r="C79" s="34"/>
      <c r="D79" s="34"/>
      <c r="E79" s="34"/>
      <c r="F79" s="34"/>
      <c r="G79" s="34"/>
      <c r="H79" s="34"/>
      <c r="I79" s="34"/>
      <c r="J79" s="5"/>
      <c r="K79" s="5"/>
      <c r="L79" s="5"/>
      <c r="M79" s="35"/>
    </row>
  </sheetData>
  <mergeCells count="5">
    <mergeCell ref="F50:J50"/>
    <mergeCell ref="C7:M7"/>
    <mergeCell ref="C3:L3"/>
    <mergeCell ref="B10:M10"/>
    <mergeCell ref="B48:M48"/>
  </mergeCells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showGridLines="0" topLeftCell="A8" zoomScale="110" zoomScaleNormal="110" workbookViewId="0">
      <selection activeCell="L24" sqref="L24"/>
    </sheetView>
  </sheetViews>
  <sheetFormatPr defaultColWidth="9.140625" defaultRowHeight="15.75" x14ac:dyDescent="0.3"/>
  <cols>
    <col min="1" max="1" width="1.7109375" style="3" customWidth="1"/>
    <col min="2" max="2" width="2.42578125" style="3" customWidth="1"/>
    <col min="3" max="3" width="4.85546875" style="3" customWidth="1"/>
    <col min="4" max="4" width="22" style="3" customWidth="1"/>
    <col min="5" max="5" width="24.28515625" style="3" customWidth="1"/>
    <col min="6" max="6" width="15.5703125" style="3" customWidth="1"/>
    <col min="7" max="7" width="2.85546875" style="3" customWidth="1"/>
    <col min="8" max="8" width="15.5703125" style="3" customWidth="1"/>
    <col min="9" max="9" width="2.85546875" style="3" customWidth="1"/>
    <col min="10" max="10" width="15.28515625" style="3" customWidth="1"/>
    <col min="11" max="11" width="2.85546875" style="3" customWidth="1"/>
    <col min="12" max="12" width="15.28515625" style="3" customWidth="1"/>
    <col min="13" max="13" width="2.7109375" style="3" customWidth="1"/>
    <col min="14" max="16384" width="9.140625" style="3"/>
  </cols>
  <sheetData>
    <row r="1" spans="2:13" s="1" customFormat="1" ht="7.5" hidden="1" customHeight="1" x14ac:dyDescent="0.25">
      <c r="B1" s="8"/>
      <c r="C1" s="9"/>
      <c r="D1" s="9"/>
      <c r="E1" s="9"/>
      <c r="F1" s="9"/>
      <c r="G1" s="9"/>
      <c r="H1" s="10"/>
      <c r="I1" s="10"/>
      <c r="J1" s="10"/>
      <c r="K1" s="10"/>
      <c r="L1" s="9"/>
      <c r="M1" s="11"/>
    </row>
    <row r="2" spans="2:13" s="2" customFormat="1" ht="18.600000000000001" hidden="1" customHeight="1" x14ac:dyDescent="0.25">
      <c r="B2" s="12"/>
      <c r="C2" s="106" t="s">
        <v>96</v>
      </c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2:13" s="2" customFormat="1" ht="17.25" hidden="1" customHeight="1" x14ac:dyDescent="0.25">
      <c r="B3" s="12"/>
      <c r="C3" s="141" t="s">
        <v>2</v>
      </c>
      <c r="D3" s="141"/>
      <c r="E3" s="141"/>
      <c r="F3" s="141"/>
      <c r="G3" s="141"/>
      <c r="H3" s="141"/>
      <c r="I3" s="141"/>
      <c r="J3" s="141"/>
      <c r="K3" s="141"/>
      <c r="L3" s="141"/>
      <c r="M3" s="14"/>
    </row>
    <row r="4" spans="2:13" s="2" customFormat="1" ht="4.5" hidden="1" customHeight="1" x14ac:dyDescent="0.25">
      <c r="B4" s="117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8"/>
    </row>
    <row r="5" spans="2:13" s="2" customFormat="1" ht="4.5" hidden="1" customHeight="1" x14ac:dyDescent="0.25">
      <c r="B5" s="119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20"/>
    </row>
    <row r="6" spans="2:13" s="2" customFormat="1" ht="7.5" hidden="1" customHeight="1" x14ac:dyDescent="0.25">
      <c r="B6" s="12"/>
      <c r="C6" s="21"/>
      <c r="D6" s="21"/>
      <c r="E6" s="21"/>
      <c r="F6" s="21"/>
      <c r="G6" s="21"/>
      <c r="H6" s="21"/>
      <c r="I6" s="21"/>
      <c r="J6" s="21"/>
      <c r="K6" s="21"/>
      <c r="L6" s="21"/>
      <c r="M6" s="14"/>
    </row>
    <row r="7" spans="2:13" s="2" customFormat="1" ht="61.5" hidden="1" customHeight="1" thickBot="1" x14ac:dyDescent="0.3">
      <c r="B7" s="22"/>
      <c r="C7" s="153" t="s">
        <v>0</v>
      </c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13" s="2" customFormat="1" ht="12.75" customHeight="1" x14ac:dyDescent="0.25">
      <c r="B8" s="8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2:13" s="2" customFormat="1" ht="5.25" customHeight="1" x14ac:dyDescent="0.25">
      <c r="B9" s="121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2:13" s="2" customFormat="1" ht="52.15" customHeight="1" x14ac:dyDescent="0.25">
      <c r="B10" s="159" t="s">
        <v>97</v>
      </c>
      <c r="C10" s="159"/>
      <c r="D10" s="159"/>
      <c r="E10" s="159"/>
      <c r="F10" s="159"/>
      <c r="G10" s="159"/>
      <c r="H10" s="159"/>
      <c r="I10" s="88"/>
      <c r="J10" s="88"/>
      <c r="K10" s="88"/>
      <c r="L10" s="88"/>
      <c r="M10" s="88"/>
    </row>
    <row r="11" spans="2:13" s="2" customFormat="1" ht="6" customHeight="1" x14ac:dyDescent="0.3">
      <c r="B11" s="121"/>
      <c r="C11" s="23"/>
      <c r="D11" s="24"/>
      <c r="E11" s="24"/>
      <c r="F11" s="23"/>
      <c r="G11" s="23"/>
      <c r="H11" s="23"/>
      <c r="I11" s="23"/>
      <c r="J11" s="25"/>
      <c r="K11" s="25"/>
      <c r="L11" s="25"/>
      <c r="M11" s="25"/>
    </row>
    <row r="12" spans="2:13" s="6" customFormat="1" ht="14.25" thickBot="1" x14ac:dyDescent="0.3">
      <c r="B12" s="29"/>
      <c r="C12" s="28" t="s">
        <v>3</v>
      </c>
      <c r="D12" s="29"/>
      <c r="E12" s="29"/>
      <c r="F12" s="105">
        <v>2020</v>
      </c>
      <c r="G12" s="73"/>
      <c r="H12" s="105">
        <v>2019</v>
      </c>
      <c r="I12" s="59"/>
      <c r="J12" s="29"/>
      <c r="K12" s="29"/>
      <c r="L12" s="29"/>
      <c r="M12" s="29"/>
    </row>
    <row r="13" spans="2:13" s="6" customFormat="1" ht="13.5" x14ac:dyDescent="0.25">
      <c r="B13" s="29"/>
      <c r="C13" s="31" t="s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2:13" s="6" customFormat="1" ht="13.5" x14ac:dyDescent="0.25">
      <c r="B14" s="29"/>
      <c r="C14" s="29"/>
      <c r="D14" s="29" t="s">
        <v>5</v>
      </c>
      <c r="E14" s="29"/>
      <c r="F14" s="32">
        <v>257590</v>
      </c>
      <c r="G14" s="32"/>
      <c r="H14" s="32">
        <v>286052</v>
      </c>
      <c r="I14" s="32"/>
      <c r="J14" s="29"/>
      <c r="K14" s="29"/>
      <c r="L14" s="29"/>
      <c r="M14" s="29"/>
    </row>
    <row r="15" spans="2:13" s="6" customFormat="1" ht="13.5" x14ac:dyDescent="0.25">
      <c r="B15" s="29"/>
      <c r="C15" s="29"/>
      <c r="D15" s="29" t="s">
        <v>6</v>
      </c>
      <c r="E15" s="29"/>
      <c r="F15" s="74">
        <v>82482</v>
      </c>
      <c r="G15" s="74"/>
      <c r="H15" s="74">
        <v>67697</v>
      </c>
      <c r="I15" s="32"/>
      <c r="J15" s="29"/>
      <c r="K15" s="29"/>
      <c r="L15" s="29"/>
      <c r="M15" s="29"/>
    </row>
    <row r="16" spans="2:13" s="6" customFormat="1" ht="13.5" x14ac:dyDescent="0.25">
      <c r="B16" s="29"/>
      <c r="C16" s="29"/>
      <c r="D16" s="29" t="s">
        <v>7</v>
      </c>
      <c r="E16" s="29"/>
      <c r="F16" s="75">
        <v>21200</v>
      </c>
      <c r="G16" s="74"/>
      <c r="H16" s="75">
        <v>17259</v>
      </c>
      <c r="I16" s="32"/>
      <c r="J16" s="29"/>
      <c r="K16" s="29"/>
      <c r="L16" s="29"/>
      <c r="M16" s="29"/>
    </row>
    <row r="17" spans="2:13" s="6" customFormat="1" ht="13.5" x14ac:dyDescent="0.25">
      <c r="B17" s="29"/>
      <c r="C17" s="29" t="s">
        <v>8</v>
      </c>
      <c r="D17" s="29"/>
      <c r="E17" s="29"/>
      <c r="F17" s="74">
        <f>SUM(F14:F16)</f>
        <v>361272</v>
      </c>
      <c r="G17" s="74"/>
      <c r="H17" s="74">
        <f>SUM(H14:H16)</f>
        <v>371008</v>
      </c>
      <c r="I17" s="32"/>
      <c r="J17" s="29"/>
      <c r="K17" s="29"/>
      <c r="L17" s="29"/>
      <c r="M17" s="29"/>
    </row>
    <row r="18" spans="2:13" s="6" customFormat="1" ht="13.5" x14ac:dyDescent="0.25">
      <c r="B18" s="29"/>
      <c r="C18" s="29"/>
      <c r="D18" s="29"/>
      <c r="E18" s="29"/>
      <c r="F18" s="74"/>
      <c r="G18" s="74"/>
      <c r="H18" s="74"/>
      <c r="I18" s="32"/>
      <c r="J18" s="29"/>
      <c r="K18" s="29"/>
      <c r="L18" s="29"/>
      <c r="M18" s="29"/>
    </row>
    <row r="19" spans="2:13" s="6" customFormat="1" ht="13.5" x14ac:dyDescent="0.25">
      <c r="B19" s="29"/>
      <c r="C19" s="31" t="s">
        <v>9</v>
      </c>
      <c r="D19" s="29"/>
      <c r="E19" s="29"/>
      <c r="F19" s="74"/>
      <c r="G19" s="74"/>
      <c r="H19" s="74"/>
      <c r="I19" s="32"/>
      <c r="J19" s="29"/>
      <c r="K19" s="29"/>
      <c r="L19" s="29"/>
      <c r="M19" s="29"/>
    </row>
    <row r="20" spans="2:13" s="6" customFormat="1" ht="13.5" x14ac:dyDescent="0.25">
      <c r="B20" s="29"/>
      <c r="C20" s="29"/>
      <c r="D20" s="29" t="s">
        <v>10</v>
      </c>
      <c r="E20" s="29"/>
      <c r="F20" s="75">
        <v>1506326</v>
      </c>
      <c r="G20" s="74"/>
      <c r="H20" s="75">
        <v>1545689</v>
      </c>
      <c r="I20" s="32"/>
      <c r="J20" s="29"/>
      <c r="K20" s="29"/>
      <c r="L20" s="29"/>
      <c r="M20" s="29"/>
    </row>
    <row r="21" spans="2:13" s="6" customFormat="1" ht="13.5" x14ac:dyDescent="0.25">
      <c r="B21" s="29"/>
      <c r="C21" s="29"/>
      <c r="D21" s="29"/>
      <c r="E21" s="29"/>
      <c r="F21" s="32"/>
      <c r="G21" s="32"/>
      <c r="H21" s="32"/>
      <c r="I21" s="32"/>
      <c r="J21" s="29"/>
      <c r="K21" s="29"/>
      <c r="L21" s="29"/>
      <c r="M21" s="29"/>
    </row>
    <row r="22" spans="2:13" s="6" customFormat="1" ht="14.25" thickBot="1" x14ac:dyDescent="0.3">
      <c r="B22" s="29"/>
      <c r="C22" s="28" t="s">
        <v>11</v>
      </c>
      <c r="D22" s="28"/>
      <c r="E22" s="28"/>
      <c r="F22" s="54">
        <f>SUM(F17,F20)</f>
        <v>1867598</v>
      </c>
      <c r="G22" s="53"/>
      <c r="H22" s="54">
        <f>SUM(H17,H20)</f>
        <v>1916697</v>
      </c>
      <c r="I22" s="32"/>
      <c r="J22" s="29"/>
      <c r="K22" s="29"/>
      <c r="L22" s="29"/>
      <c r="M22" s="29"/>
    </row>
    <row r="23" spans="2:13" s="6" customFormat="1" ht="11.45" customHeight="1" thickTop="1" x14ac:dyDescent="0.25">
      <c r="B23" s="29"/>
      <c r="C23" s="29"/>
      <c r="D23" s="29"/>
      <c r="E23" s="29"/>
      <c r="F23" s="32"/>
      <c r="G23" s="32"/>
      <c r="H23" s="32"/>
      <c r="I23" s="32"/>
      <c r="J23" s="29"/>
      <c r="K23" s="29"/>
      <c r="L23" s="29"/>
      <c r="M23" s="29"/>
    </row>
    <row r="24" spans="2:13" s="6" customFormat="1" ht="13.5" x14ac:dyDescent="0.25">
      <c r="B24" s="29"/>
      <c r="C24" s="28" t="s">
        <v>12</v>
      </c>
      <c r="D24" s="29"/>
      <c r="E24" s="29"/>
      <c r="F24" s="32"/>
      <c r="G24" s="32"/>
      <c r="H24" s="32"/>
      <c r="I24" s="32"/>
      <c r="J24" s="29"/>
      <c r="K24" s="29"/>
      <c r="L24" s="29"/>
      <c r="M24" s="29"/>
    </row>
    <row r="25" spans="2:13" s="6" customFormat="1" ht="10.9" customHeight="1" x14ac:dyDescent="0.25">
      <c r="B25" s="29"/>
      <c r="C25" s="29"/>
      <c r="D25" s="29"/>
      <c r="E25" s="29"/>
      <c r="F25" s="32"/>
      <c r="G25" s="32"/>
      <c r="H25" s="32"/>
      <c r="I25" s="32"/>
      <c r="J25" s="29"/>
      <c r="K25" s="29"/>
      <c r="L25" s="29"/>
      <c r="M25" s="29"/>
    </row>
    <row r="26" spans="2:13" s="6" customFormat="1" ht="13.5" x14ac:dyDescent="0.25">
      <c r="B26" s="29"/>
      <c r="C26" s="28" t="s">
        <v>13</v>
      </c>
      <c r="D26" s="29"/>
      <c r="E26" s="29"/>
      <c r="F26" s="32"/>
      <c r="G26" s="32"/>
      <c r="H26" s="32"/>
      <c r="I26" s="32"/>
      <c r="J26" s="29"/>
      <c r="K26" s="29"/>
      <c r="L26" s="29"/>
      <c r="M26" s="29"/>
    </row>
    <row r="27" spans="2:13" s="6" customFormat="1" ht="13.5" x14ac:dyDescent="0.25">
      <c r="B27" s="29"/>
      <c r="C27" s="31" t="s">
        <v>14</v>
      </c>
      <c r="D27" s="29"/>
      <c r="E27" s="29"/>
      <c r="F27" s="32"/>
      <c r="G27" s="32"/>
      <c r="H27" s="32"/>
      <c r="I27" s="32"/>
      <c r="J27" s="29"/>
      <c r="K27" s="29"/>
      <c r="L27" s="29"/>
      <c r="M27" s="29"/>
    </row>
    <row r="28" spans="2:13" s="6" customFormat="1" ht="13.5" x14ac:dyDescent="0.25">
      <c r="B28" s="29"/>
      <c r="C28" s="29"/>
      <c r="D28" s="29" t="s">
        <v>15</v>
      </c>
      <c r="E28" s="29"/>
      <c r="F28" s="32">
        <v>104434</v>
      </c>
      <c r="G28" s="32"/>
      <c r="H28" s="32">
        <v>101369</v>
      </c>
      <c r="I28" s="32"/>
      <c r="J28" s="29"/>
      <c r="K28" s="29"/>
      <c r="L28" s="29"/>
      <c r="M28" s="29"/>
    </row>
    <row r="29" spans="2:13" s="6" customFormat="1" ht="13.5" x14ac:dyDescent="0.25">
      <c r="B29" s="29"/>
      <c r="C29" s="29"/>
      <c r="D29" s="29" t="s">
        <v>16</v>
      </c>
      <c r="E29" s="29"/>
      <c r="F29" s="74">
        <v>36442</v>
      </c>
      <c r="G29" s="74"/>
      <c r="H29" s="74">
        <v>31573</v>
      </c>
      <c r="I29" s="32"/>
      <c r="J29" s="29"/>
      <c r="K29" s="29"/>
      <c r="L29" s="29"/>
      <c r="M29" s="29"/>
    </row>
    <row r="30" spans="2:13" s="6" customFormat="1" ht="13.5" x14ac:dyDescent="0.25">
      <c r="B30" s="29"/>
      <c r="C30" s="29"/>
      <c r="D30" s="29" t="s">
        <v>17</v>
      </c>
      <c r="E30" s="29"/>
      <c r="F30" s="75">
        <v>917</v>
      </c>
      <c r="G30" s="74"/>
      <c r="H30" s="75">
        <v>1084</v>
      </c>
      <c r="I30" s="32"/>
      <c r="J30" s="29"/>
      <c r="K30" s="29"/>
      <c r="L30" s="29"/>
      <c r="M30" s="29"/>
    </row>
    <row r="31" spans="2:13" s="6" customFormat="1" ht="13.5" x14ac:dyDescent="0.25">
      <c r="B31" s="29"/>
      <c r="C31" s="29" t="s">
        <v>18</v>
      </c>
      <c r="D31" s="29"/>
      <c r="E31" s="29"/>
      <c r="F31" s="76">
        <f>SUM(F28:F30)</f>
        <v>141793</v>
      </c>
      <c r="G31" s="74"/>
      <c r="H31" s="76">
        <f>SUM(H28:H30)</f>
        <v>134026</v>
      </c>
      <c r="I31" s="32"/>
      <c r="J31" s="29"/>
      <c r="K31" s="29"/>
      <c r="L31" s="29"/>
      <c r="M31" s="29"/>
    </row>
    <row r="32" spans="2:13" s="6" customFormat="1" ht="13.5" x14ac:dyDescent="0.25">
      <c r="B32" s="29"/>
      <c r="C32" s="29"/>
      <c r="D32" s="29"/>
      <c r="E32" s="29"/>
      <c r="F32" s="74"/>
      <c r="G32" s="74"/>
      <c r="H32" s="74"/>
      <c r="I32" s="32"/>
      <c r="J32" s="29"/>
      <c r="K32" s="29"/>
      <c r="L32" s="29"/>
      <c r="M32" s="29"/>
    </row>
    <row r="33" spans="2:13" s="6" customFormat="1" ht="13.5" x14ac:dyDescent="0.25">
      <c r="B33" s="29"/>
      <c r="C33" s="31" t="s">
        <v>19</v>
      </c>
      <c r="D33" s="29"/>
      <c r="E33" s="29"/>
      <c r="F33" s="74"/>
      <c r="G33" s="74"/>
      <c r="H33" s="74"/>
      <c r="I33" s="32"/>
      <c r="J33" s="29"/>
      <c r="K33" s="29"/>
      <c r="L33" s="29"/>
      <c r="M33" s="29"/>
    </row>
    <row r="34" spans="2:13" s="6" customFormat="1" ht="13.5" x14ac:dyDescent="0.25">
      <c r="B34" s="29"/>
      <c r="C34" s="29"/>
      <c r="D34" s="29" t="s">
        <v>20</v>
      </c>
      <c r="E34" s="29"/>
      <c r="F34" s="75">
        <v>1028713</v>
      </c>
      <c r="G34" s="74"/>
      <c r="H34" s="75">
        <v>1065155</v>
      </c>
      <c r="I34" s="32"/>
      <c r="J34" s="29"/>
      <c r="K34" s="29"/>
      <c r="L34" s="29"/>
      <c r="M34" s="29"/>
    </row>
    <row r="35" spans="2:13" s="6" customFormat="1" ht="13.5" x14ac:dyDescent="0.25">
      <c r="B35" s="29"/>
      <c r="C35" s="29"/>
      <c r="D35" s="29"/>
      <c r="E35" s="29"/>
      <c r="F35" s="32"/>
      <c r="G35" s="32"/>
      <c r="H35" s="32"/>
      <c r="I35" s="32"/>
      <c r="J35" s="29"/>
      <c r="K35" s="29"/>
      <c r="L35" s="29"/>
      <c r="M35" s="29"/>
    </row>
    <row r="36" spans="2:13" s="6" customFormat="1" ht="13.5" x14ac:dyDescent="0.25">
      <c r="B36" s="29"/>
      <c r="C36" s="28" t="s">
        <v>21</v>
      </c>
      <c r="D36" s="29"/>
      <c r="E36" s="29"/>
      <c r="F36" s="77">
        <f>SUM(F31,F34)</f>
        <v>1170506</v>
      </c>
      <c r="G36" s="53"/>
      <c r="H36" s="77">
        <f>SUM(H31,H34)</f>
        <v>1199181</v>
      </c>
      <c r="I36" s="32"/>
      <c r="J36" s="29"/>
      <c r="K36" s="29"/>
      <c r="L36" s="29"/>
      <c r="M36" s="29"/>
    </row>
    <row r="37" spans="2:13" s="6" customFormat="1" ht="13.5" x14ac:dyDescent="0.25">
      <c r="B37" s="29"/>
      <c r="C37" s="29"/>
      <c r="D37" s="29"/>
      <c r="E37" s="29"/>
      <c r="F37" s="32"/>
      <c r="G37" s="32"/>
      <c r="H37" s="32"/>
      <c r="I37" s="32"/>
      <c r="J37" s="29"/>
      <c r="K37" s="29"/>
      <c r="L37" s="29"/>
      <c r="M37" s="29"/>
    </row>
    <row r="38" spans="2:13" s="6" customFormat="1" ht="13.5" x14ac:dyDescent="0.25">
      <c r="B38" s="29"/>
      <c r="C38" s="28" t="s">
        <v>22</v>
      </c>
      <c r="D38" s="29"/>
      <c r="E38" s="29"/>
      <c r="F38" s="32"/>
      <c r="G38" s="32"/>
      <c r="H38" s="32"/>
      <c r="I38" s="32"/>
      <c r="J38" s="29"/>
      <c r="K38" s="29"/>
      <c r="L38" s="29"/>
      <c r="M38" s="29"/>
    </row>
    <row r="39" spans="2:13" s="6" customFormat="1" ht="13.5" x14ac:dyDescent="0.25">
      <c r="B39" s="29"/>
      <c r="C39" s="29"/>
      <c r="D39" s="29" t="s">
        <v>64</v>
      </c>
      <c r="E39" s="29"/>
      <c r="F39" s="74">
        <v>492947</v>
      </c>
      <c r="G39" s="74"/>
      <c r="H39" s="74">
        <v>576734</v>
      </c>
      <c r="I39" s="32"/>
      <c r="J39" s="29"/>
      <c r="K39" s="29"/>
      <c r="L39" s="29"/>
      <c r="M39" s="29"/>
    </row>
    <row r="40" spans="2:13" s="6" customFormat="1" ht="13.5" x14ac:dyDescent="0.25">
      <c r="B40" s="29"/>
      <c r="C40" s="29"/>
      <c r="D40" s="29" t="s">
        <v>65</v>
      </c>
      <c r="E40" s="29"/>
      <c r="F40" s="74">
        <v>204145</v>
      </c>
      <c r="G40" s="74"/>
      <c r="H40" s="74">
        <v>140782</v>
      </c>
      <c r="I40" s="32"/>
      <c r="J40" s="29"/>
      <c r="K40" s="29"/>
      <c r="L40" s="29"/>
      <c r="M40" s="29"/>
    </row>
    <row r="41" spans="2:13" s="6" customFormat="1" ht="13.5" x14ac:dyDescent="0.25">
      <c r="B41" s="29"/>
      <c r="C41" s="29"/>
      <c r="D41" s="29"/>
      <c r="E41" s="29"/>
      <c r="F41" s="32"/>
      <c r="G41" s="32"/>
      <c r="H41" s="32"/>
      <c r="I41" s="32"/>
      <c r="J41" s="29"/>
      <c r="K41" s="29"/>
      <c r="L41" s="29"/>
      <c r="M41" s="29"/>
    </row>
    <row r="42" spans="2:13" s="6" customFormat="1" ht="13.5" x14ac:dyDescent="0.25">
      <c r="B42" s="29"/>
      <c r="C42" s="28" t="s">
        <v>23</v>
      </c>
      <c r="D42" s="29"/>
      <c r="E42" s="29"/>
      <c r="F42" s="77">
        <f>SUM(F39:F40)</f>
        <v>697092</v>
      </c>
      <c r="G42" s="53"/>
      <c r="H42" s="77">
        <f>SUM(H39:H40)</f>
        <v>717516</v>
      </c>
      <c r="I42" s="32"/>
      <c r="J42" s="29"/>
      <c r="K42" s="29"/>
      <c r="L42" s="29"/>
      <c r="M42" s="29"/>
    </row>
    <row r="43" spans="2:13" s="6" customFormat="1" ht="13.5" x14ac:dyDescent="0.25">
      <c r="B43" s="29"/>
      <c r="C43" s="29"/>
      <c r="D43" s="29"/>
      <c r="E43" s="29"/>
      <c r="F43" s="32"/>
      <c r="G43" s="32"/>
      <c r="H43" s="32"/>
      <c r="I43" s="32"/>
      <c r="J43" s="29"/>
      <c r="K43" s="29"/>
      <c r="L43" s="29"/>
      <c r="M43" s="29"/>
    </row>
    <row r="44" spans="2:13" s="6" customFormat="1" ht="14.25" thickBot="1" x14ac:dyDescent="0.3">
      <c r="B44" s="29"/>
      <c r="C44" s="28" t="s">
        <v>24</v>
      </c>
      <c r="D44" s="29"/>
      <c r="E44" s="29"/>
      <c r="F44" s="54">
        <f>SUM(F36,F42)</f>
        <v>1867598</v>
      </c>
      <c r="G44" s="53"/>
      <c r="H44" s="54">
        <f>SUM(H36,H42)</f>
        <v>1916697</v>
      </c>
      <c r="I44" s="32"/>
      <c r="J44" s="29"/>
      <c r="K44" s="29"/>
      <c r="L44" s="29"/>
      <c r="M44" s="29"/>
    </row>
    <row r="45" spans="2:13" ht="16.5" thickTop="1" x14ac:dyDescent="0.3">
      <c r="B45" s="43"/>
      <c r="C45" s="43"/>
      <c r="D45" s="43"/>
      <c r="E45" s="43"/>
      <c r="F45" s="43"/>
      <c r="G45" s="43"/>
      <c r="H45" s="43"/>
      <c r="I45" s="43"/>
      <c r="J45" s="90"/>
      <c r="K45" s="90"/>
      <c r="L45" s="90"/>
      <c r="M45" s="43"/>
    </row>
    <row r="46" spans="2:13" x14ac:dyDescent="0.3">
      <c r="J46" s="4"/>
      <c r="K46" s="4"/>
      <c r="L46" s="4"/>
    </row>
    <row r="47" spans="2:13" s="2" customFormat="1" ht="5.25" customHeight="1" x14ac:dyDescent="0.25">
      <c r="B47" s="121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 s="2" customFormat="1" ht="66" customHeight="1" x14ac:dyDescent="0.25">
      <c r="B48" s="159" t="s">
        <v>98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</row>
    <row r="49" spans="2:14" s="2" customFormat="1" ht="14.25" customHeight="1" x14ac:dyDescent="0.3">
      <c r="B49" s="121"/>
      <c r="C49" s="23"/>
      <c r="D49" s="24"/>
      <c r="E49" s="24"/>
      <c r="F49" s="24"/>
      <c r="G49" s="24"/>
      <c r="H49" s="23"/>
      <c r="I49" s="23"/>
      <c r="J49" s="25"/>
      <c r="K49" s="25"/>
      <c r="L49" s="25"/>
      <c r="M49" s="25"/>
    </row>
    <row r="50" spans="2:14" s="2" customFormat="1" ht="14.25" customHeight="1" thickBot="1" x14ac:dyDescent="0.35">
      <c r="B50" s="121"/>
      <c r="C50" s="23"/>
      <c r="D50" s="24"/>
      <c r="E50" s="24"/>
      <c r="F50" s="152">
        <v>2020</v>
      </c>
      <c r="G50" s="152"/>
      <c r="H50" s="152"/>
      <c r="I50" s="152"/>
      <c r="J50" s="152"/>
      <c r="K50" s="59"/>
      <c r="L50" s="105">
        <v>2019</v>
      </c>
      <c r="M50" s="52"/>
      <c r="N50" s="52"/>
    </row>
    <row r="51" spans="2:14" s="6" customFormat="1" ht="32.25" customHeight="1" thickBot="1" x14ac:dyDescent="0.3">
      <c r="B51" s="29"/>
      <c r="C51" s="28"/>
      <c r="D51" s="29"/>
      <c r="E51" s="29"/>
      <c r="F51" s="84" t="s">
        <v>71</v>
      </c>
      <c r="G51" s="72"/>
      <c r="H51" s="84" t="s">
        <v>72</v>
      </c>
      <c r="I51" s="72"/>
      <c r="J51" s="7" t="s">
        <v>45</v>
      </c>
      <c r="K51" s="59"/>
      <c r="L51" s="7" t="s">
        <v>45</v>
      </c>
      <c r="M51" s="29"/>
    </row>
    <row r="52" spans="2:14" s="6" customFormat="1" ht="13.5" x14ac:dyDescent="0.25">
      <c r="B52" s="29"/>
      <c r="C52" s="28"/>
      <c r="D52" s="29"/>
      <c r="E52" s="29"/>
      <c r="F52" s="59"/>
      <c r="G52" s="59"/>
      <c r="H52" s="59"/>
      <c r="I52" s="59"/>
      <c r="J52" s="59"/>
      <c r="K52" s="59"/>
      <c r="L52" s="59"/>
      <c r="M52" s="29"/>
    </row>
    <row r="53" spans="2:14" s="6" customFormat="1" ht="13.5" x14ac:dyDescent="0.25">
      <c r="B53" s="29"/>
      <c r="C53" s="28" t="s">
        <v>46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4" s="6" customFormat="1" ht="13.5" x14ac:dyDescent="0.25">
      <c r="B54" s="29"/>
      <c r="C54" s="29"/>
      <c r="D54" s="29"/>
      <c r="E54" s="29"/>
      <c r="F54" s="32"/>
      <c r="G54" s="32"/>
      <c r="H54" s="32"/>
      <c r="I54" s="32"/>
      <c r="J54" s="32"/>
      <c r="K54" s="32"/>
      <c r="L54" s="32"/>
      <c r="M54" s="29"/>
    </row>
    <row r="55" spans="2:14" s="6" customFormat="1" ht="13.5" x14ac:dyDescent="0.25">
      <c r="B55" s="29"/>
      <c r="C55" s="29" t="s">
        <v>47</v>
      </c>
      <c r="D55" s="29"/>
      <c r="E55" s="29"/>
      <c r="F55" s="32">
        <v>978042</v>
      </c>
      <c r="G55" s="32"/>
      <c r="H55" s="32">
        <v>77162</v>
      </c>
      <c r="I55" s="32"/>
      <c r="J55" s="32">
        <f>SUM(F55:H55)</f>
        <v>1055204</v>
      </c>
      <c r="K55" s="32"/>
      <c r="L55" s="32">
        <v>1108731</v>
      </c>
      <c r="M55" s="29"/>
    </row>
    <row r="56" spans="2:14" s="6" customFormat="1" ht="13.5" x14ac:dyDescent="0.25">
      <c r="B56" s="29"/>
      <c r="C56" s="29" t="s">
        <v>48</v>
      </c>
      <c r="D56" s="29"/>
      <c r="E56" s="29"/>
      <c r="F56" s="78">
        <v>389319</v>
      </c>
      <c r="G56" s="78"/>
      <c r="H56" s="78">
        <v>272500</v>
      </c>
      <c r="I56" s="78"/>
      <c r="J56" s="78">
        <f t="shared" ref="J56:J62" si="0">SUM(F56:H56)</f>
        <v>661819</v>
      </c>
      <c r="K56" s="78"/>
      <c r="L56" s="78">
        <v>569379</v>
      </c>
      <c r="M56" s="29"/>
    </row>
    <row r="57" spans="2:14" s="6" customFormat="1" ht="13.5" x14ac:dyDescent="0.25">
      <c r="B57" s="29"/>
      <c r="C57" s="29" t="s">
        <v>49</v>
      </c>
      <c r="D57" s="29"/>
      <c r="E57" s="29"/>
      <c r="F57" s="78">
        <v>98389</v>
      </c>
      <c r="G57" s="78"/>
      <c r="H57" s="78">
        <v>2048</v>
      </c>
      <c r="I57" s="78"/>
      <c r="J57" s="78">
        <f t="shared" si="0"/>
        <v>100437</v>
      </c>
      <c r="K57" s="78"/>
      <c r="L57" s="78">
        <v>43885</v>
      </c>
      <c r="M57" s="29"/>
    </row>
    <row r="58" spans="2:14" s="6" customFormat="1" ht="13.5" x14ac:dyDescent="0.25">
      <c r="B58" s="29"/>
      <c r="C58" s="29" t="s">
        <v>50</v>
      </c>
      <c r="D58" s="29"/>
      <c r="E58" s="29"/>
      <c r="F58" s="78">
        <v>80978</v>
      </c>
      <c r="G58" s="78"/>
      <c r="H58" s="78">
        <v>3868</v>
      </c>
      <c r="I58" s="78"/>
      <c r="J58" s="78">
        <f t="shared" si="0"/>
        <v>84846</v>
      </c>
      <c r="K58" s="78"/>
      <c r="L58" s="78">
        <v>100061</v>
      </c>
      <c r="M58" s="29"/>
    </row>
    <row r="59" spans="2:14" s="6" customFormat="1" ht="13.5" x14ac:dyDescent="0.25">
      <c r="B59" s="29"/>
      <c r="C59" s="29" t="s">
        <v>51</v>
      </c>
      <c r="D59" s="29"/>
      <c r="E59" s="29"/>
      <c r="F59" s="78">
        <v>220</v>
      </c>
      <c r="G59" s="78"/>
      <c r="H59" s="78">
        <v>0</v>
      </c>
      <c r="I59" s="78"/>
      <c r="J59" s="78">
        <f t="shared" si="0"/>
        <v>220</v>
      </c>
      <c r="K59" s="78"/>
      <c r="L59" s="78">
        <v>34</v>
      </c>
      <c r="M59" s="29"/>
    </row>
    <row r="60" spans="2:14" s="6" customFormat="1" ht="13.5" x14ac:dyDescent="0.25">
      <c r="B60" s="29"/>
      <c r="C60" s="29" t="s">
        <v>52</v>
      </c>
      <c r="D60" s="29"/>
      <c r="E60" s="29"/>
      <c r="F60" s="78">
        <v>32473</v>
      </c>
      <c r="G60" s="78"/>
      <c r="H60" s="78">
        <v>0</v>
      </c>
      <c r="I60" s="78"/>
      <c r="J60" s="78">
        <f t="shared" si="0"/>
        <v>32473</v>
      </c>
      <c r="K60" s="78"/>
      <c r="L60" s="78">
        <v>10100</v>
      </c>
      <c r="M60" s="29"/>
    </row>
    <row r="61" spans="2:14" s="6" customFormat="1" ht="13.5" x14ac:dyDescent="0.25">
      <c r="B61" s="29"/>
      <c r="C61" s="29" t="s">
        <v>53</v>
      </c>
      <c r="D61" s="29"/>
      <c r="E61" s="29"/>
      <c r="F61" s="78">
        <v>21785</v>
      </c>
      <c r="G61" s="78"/>
      <c r="H61" s="78">
        <v>0</v>
      </c>
      <c r="I61" s="78"/>
      <c r="J61" s="78">
        <f t="shared" si="0"/>
        <v>21785</v>
      </c>
      <c r="K61" s="78"/>
      <c r="L61" s="78">
        <v>37366</v>
      </c>
      <c r="M61" s="29"/>
    </row>
    <row r="62" spans="2:14" s="6" customFormat="1" ht="13.5" x14ac:dyDescent="0.25">
      <c r="B62" s="29"/>
      <c r="C62" s="29" t="s">
        <v>54</v>
      </c>
      <c r="D62" s="28"/>
      <c r="E62" s="28"/>
      <c r="F62" s="79">
        <v>292215</v>
      </c>
      <c r="G62" s="78"/>
      <c r="H62" s="79">
        <v>-292215</v>
      </c>
      <c r="I62" s="78"/>
      <c r="J62" s="79">
        <f t="shared" si="0"/>
        <v>0</v>
      </c>
      <c r="K62" s="78"/>
      <c r="L62" s="79">
        <v>0</v>
      </c>
      <c r="M62" s="29"/>
    </row>
    <row r="63" spans="2:14" s="6" customFormat="1" ht="13.5" x14ac:dyDescent="0.25">
      <c r="B63" s="29"/>
      <c r="C63" s="29"/>
      <c r="D63" s="29"/>
      <c r="E63" s="29"/>
      <c r="F63" s="32"/>
      <c r="G63" s="32"/>
      <c r="H63" s="32"/>
      <c r="I63" s="32"/>
      <c r="J63" s="32"/>
      <c r="K63" s="32"/>
      <c r="L63" s="32"/>
      <c r="M63" s="29"/>
    </row>
    <row r="64" spans="2:14" s="6" customFormat="1" ht="13.5" x14ac:dyDescent="0.25">
      <c r="B64" s="29"/>
      <c r="C64" s="28" t="s">
        <v>55</v>
      </c>
      <c r="D64" s="29"/>
      <c r="E64" s="29"/>
      <c r="F64" s="77">
        <f>SUM(F55:F62)</f>
        <v>1893421</v>
      </c>
      <c r="G64" s="53"/>
      <c r="H64" s="77">
        <f>SUM(H55:H62)</f>
        <v>63363</v>
      </c>
      <c r="I64" s="53"/>
      <c r="J64" s="77">
        <f t="shared" ref="J64" si="1">SUM(F64:H64)</f>
        <v>1956784</v>
      </c>
      <c r="K64" s="53"/>
      <c r="L64" s="77">
        <f>SUM(L55:L62)</f>
        <v>1869556</v>
      </c>
      <c r="M64" s="29"/>
    </row>
    <row r="65" spans="2:13" s="6" customFormat="1" ht="13.5" x14ac:dyDescent="0.25">
      <c r="B65" s="29"/>
      <c r="C65" s="29"/>
      <c r="D65" s="29"/>
      <c r="E65" s="29"/>
      <c r="F65" s="32"/>
      <c r="G65" s="32"/>
      <c r="H65" s="32"/>
      <c r="I65" s="32"/>
      <c r="J65" s="32"/>
      <c r="K65" s="32"/>
      <c r="L65" s="32"/>
      <c r="M65" s="29"/>
    </row>
    <row r="66" spans="2:13" s="6" customFormat="1" ht="13.5" x14ac:dyDescent="0.25">
      <c r="B66" s="29"/>
      <c r="C66" s="28" t="s">
        <v>56</v>
      </c>
      <c r="D66" s="29"/>
      <c r="E66" s="29"/>
      <c r="F66" s="32"/>
      <c r="G66" s="32"/>
      <c r="H66" s="32"/>
      <c r="I66" s="32"/>
      <c r="J66" s="32"/>
      <c r="K66" s="32"/>
      <c r="L66" s="32"/>
      <c r="M66" s="29"/>
    </row>
    <row r="67" spans="2:13" s="6" customFormat="1" ht="13.5" x14ac:dyDescent="0.25">
      <c r="B67" s="29"/>
      <c r="C67" s="29"/>
      <c r="D67" s="29"/>
      <c r="E67" s="29"/>
      <c r="F67" s="32"/>
      <c r="G67" s="32"/>
      <c r="H67" s="32"/>
      <c r="I67" s="32"/>
      <c r="J67" s="32"/>
      <c r="K67" s="32"/>
      <c r="L67" s="32"/>
      <c r="M67" s="29"/>
    </row>
    <row r="68" spans="2:13" s="6" customFormat="1" ht="13.5" x14ac:dyDescent="0.25">
      <c r="B68" s="29"/>
      <c r="C68" s="29" t="s">
        <v>57</v>
      </c>
      <c r="D68" s="29"/>
      <c r="E68" s="29"/>
      <c r="F68" s="32">
        <v>1419559</v>
      </c>
      <c r="G68" s="32"/>
      <c r="H68" s="32">
        <v>0</v>
      </c>
      <c r="I68" s="32"/>
      <c r="J68" s="32">
        <f>SUM(F68:H68)</f>
        <v>1419559</v>
      </c>
      <c r="K68" s="32"/>
      <c r="L68" s="32">
        <v>1396897</v>
      </c>
      <c r="M68" s="29"/>
    </row>
    <row r="69" spans="2:13" s="6" customFormat="1" ht="13.5" x14ac:dyDescent="0.25">
      <c r="B69" s="29"/>
      <c r="C69" s="29" t="s">
        <v>58</v>
      </c>
      <c r="D69" s="29"/>
      <c r="E69" s="29"/>
      <c r="F69" s="78">
        <v>339190</v>
      </c>
      <c r="G69" s="78"/>
      <c r="H69" s="78"/>
      <c r="I69" s="78"/>
      <c r="J69" s="78">
        <f t="shared" ref="J69:J70" si="2">SUM(F69:H69)</f>
        <v>339190</v>
      </c>
      <c r="K69" s="78"/>
      <c r="L69" s="78">
        <v>221264</v>
      </c>
      <c r="M69" s="29"/>
    </row>
    <row r="70" spans="2:13" s="6" customFormat="1" ht="13.5" x14ac:dyDescent="0.25">
      <c r="B70" s="29"/>
      <c r="C70" s="29" t="s">
        <v>59</v>
      </c>
      <c r="D70" s="29"/>
      <c r="E70" s="29"/>
      <c r="F70" s="79">
        <v>218459</v>
      </c>
      <c r="G70" s="78"/>
      <c r="H70" s="79"/>
      <c r="I70" s="78"/>
      <c r="J70" s="79">
        <f t="shared" si="2"/>
        <v>218459</v>
      </c>
      <c r="K70" s="78"/>
      <c r="L70" s="79">
        <v>162946</v>
      </c>
      <c r="M70" s="29"/>
    </row>
    <row r="71" spans="2:13" s="6" customFormat="1" ht="13.5" x14ac:dyDescent="0.25">
      <c r="B71" s="29"/>
      <c r="C71" s="29"/>
      <c r="D71" s="29"/>
      <c r="E71" s="29"/>
      <c r="F71" s="32"/>
      <c r="G71" s="32"/>
      <c r="H71" s="32"/>
      <c r="I71" s="32"/>
      <c r="J71" s="32"/>
      <c r="K71" s="32"/>
      <c r="L71" s="32"/>
      <c r="M71" s="29"/>
    </row>
    <row r="72" spans="2:13" s="6" customFormat="1" ht="13.5" x14ac:dyDescent="0.25">
      <c r="B72" s="29"/>
      <c r="C72" s="28" t="s">
        <v>60</v>
      </c>
      <c r="D72" s="29"/>
      <c r="E72" s="29"/>
      <c r="F72" s="77">
        <f>SUM(F68:F70)</f>
        <v>1977208</v>
      </c>
      <c r="G72" s="53"/>
      <c r="H72" s="77">
        <f t="shared" ref="H72:L72" si="3">SUM(H68:H70)</f>
        <v>0</v>
      </c>
      <c r="I72" s="53"/>
      <c r="J72" s="77">
        <f t="shared" si="3"/>
        <v>1977208</v>
      </c>
      <c r="K72" s="53"/>
      <c r="L72" s="77">
        <f t="shared" si="3"/>
        <v>1781107</v>
      </c>
      <c r="M72" s="29"/>
    </row>
    <row r="73" spans="2:13" s="6" customFormat="1" ht="13.5" x14ac:dyDescent="0.25">
      <c r="B73" s="29"/>
      <c r="C73" s="28"/>
      <c r="D73" s="29"/>
      <c r="E73" s="29"/>
      <c r="F73" s="32"/>
      <c r="G73" s="32"/>
      <c r="H73" s="32"/>
      <c r="I73" s="32"/>
      <c r="J73" s="32"/>
      <c r="K73" s="32"/>
      <c r="L73" s="32"/>
      <c r="M73" s="29"/>
    </row>
    <row r="74" spans="2:13" s="6" customFormat="1" ht="13.5" x14ac:dyDescent="0.25">
      <c r="B74" s="29"/>
      <c r="C74" s="28" t="s">
        <v>61</v>
      </c>
      <c r="D74" s="29"/>
      <c r="E74" s="29"/>
      <c r="F74" s="53">
        <f>F64-F72</f>
        <v>-83787</v>
      </c>
      <c r="G74" s="53"/>
      <c r="H74" s="53">
        <f t="shared" ref="H74:L74" si="4">H64-H72</f>
        <v>63363</v>
      </c>
      <c r="I74" s="53"/>
      <c r="J74" s="53">
        <f t="shared" si="4"/>
        <v>-20424</v>
      </c>
      <c r="K74" s="53"/>
      <c r="L74" s="53">
        <f t="shared" si="4"/>
        <v>88449</v>
      </c>
      <c r="M74" s="29"/>
    </row>
    <row r="75" spans="2:13" s="6" customFormat="1" ht="13.5" x14ac:dyDescent="0.25">
      <c r="B75" s="29"/>
      <c r="C75" s="28"/>
      <c r="D75" s="29"/>
      <c r="E75" s="29"/>
      <c r="F75" s="32"/>
      <c r="G75" s="32"/>
      <c r="H75" s="32"/>
      <c r="I75" s="32"/>
      <c r="J75" s="32"/>
      <c r="K75" s="32"/>
      <c r="L75" s="32"/>
      <c r="M75" s="29"/>
    </row>
    <row r="76" spans="2:13" s="6" customFormat="1" ht="13.5" x14ac:dyDescent="0.25">
      <c r="B76" s="29"/>
      <c r="C76" s="28" t="s">
        <v>62</v>
      </c>
      <c r="D76" s="29"/>
      <c r="E76" s="29"/>
      <c r="F76" s="80">
        <v>576734</v>
      </c>
      <c r="G76" s="81"/>
      <c r="H76" s="80">
        <v>140782</v>
      </c>
      <c r="I76" s="81"/>
      <c r="J76" s="80">
        <v>717516</v>
      </c>
      <c r="K76" s="81"/>
      <c r="L76" s="80">
        <v>629067</v>
      </c>
      <c r="M76" s="29"/>
    </row>
    <row r="77" spans="2:13" s="6" customFormat="1" ht="13.5" x14ac:dyDescent="0.25">
      <c r="B77" s="29"/>
      <c r="C77" s="28"/>
      <c r="D77" s="29"/>
      <c r="E77" s="29"/>
      <c r="F77" s="53"/>
      <c r="G77" s="53"/>
      <c r="H77" s="53"/>
      <c r="I77" s="53"/>
      <c r="J77" s="53"/>
      <c r="K77" s="53"/>
      <c r="L77" s="53"/>
      <c r="M77" s="29"/>
    </row>
    <row r="78" spans="2:13" s="6" customFormat="1" ht="14.25" thickBot="1" x14ac:dyDescent="0.3">
      <c r="B78" s="29"/>
      <c r="C78" s="28" t="s">
        <v>63</v>
      </c>
      <c r="D78" s="29"/>
      <c r="E78" s="29"/>
      <c r="F78" s="54">
        <v>492947</v>
      </c>
      <c r="G78" s="53"/>
      <c r="H78" s="54">
        <v>204145</v>
      </c>
      <c r="I78" s="53"/>
      <c r="J78" s="54">
        <v>697092</v>
      </c>
      <c r="K78" s="53"/>
      <c r="L78" s="54">
        <v>717516</v>
      </c>
      <c r="M78" s="29"/>
    </row>
    <row r="79" spans="2:13" ht="16.5" thickTop="1" x14ac:dyDescent="0.3">
      <c r="B79" s="43"/>
      <c r="C79" s="43"/>
      <c r="D79" s="43"/>
      <c r="E79" s="43"/>
      <c r="F79" s="43"/>
      <c r="G79" s="43"/>
      <c r="H79" s="43"/>
      <c r="I79" s="43"/>
      <c r="J79" s="90"/>
      <c r="K79" s="90"/>
      <c r="L79" s="90"/>
      <c r="M79" s="43"/>
    </row>
  </sheetData>
  <mergeCells count="5">
    <mergeCell ref="C3:L3"/>
    <mergeCell ref="C7:M7"/>
    <mergeCell ref="B48:M48"/>
    <mergeCell ref="F50:J50"/>
    <mergeCell ref="B10:H10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showGridLines="0" topLeftCell="A44" zoomScale="110" zoomScaleNormal="110" workbookViewId="0">
      <selection activeCell="S59" sqref="S59"/>
    </sheetView>
  </sheetViews>
  <sheetFormatPr defaultColWidth="9.140625" defaultRowHeight="15.75" x14ac:dyDescent="0.3"/>
  <cols>
    <col min="1" max="1" width="6.5703125" style="3" customWidth="1"/>
    <col min="2" max="2" width="3.5703125" style="3" customWidth="1"/>
    <col min="3" max="3" width="4.85546875" style="3" customWidth="1"/>
    <col min="4" max="4" width="22" style="3" customWidth="1"/>
    <col min="5" max="5" width="15.140625" style="3" customWidth="1"/>
    <col min="6" max="6" width="14.140625" style="3" customWidth="1"/>
    <col min="7" max="7" width="2.140625" style="3" customWidth="1"/>
    <col min="8" max="8" width="14.140625" style="3" customWidth="1"/>
    <col min="9" max="9" width="2.140625" style="3" customWidth="1"/>
    <col min="10" max="10" width="14.140625" style="3" customWidth="1"/>
    <col min="11" max="11" width="2.140625" style="3" customWidth="1"/>
    <col min="12" max="12" width="14.140625" style="3" customWidth="1"/>
    <col min="13" max="13" width="2.7109375" style="3" customWidth="1"/>
    <col min="14" max="16384" width="9.140625" style="3"/>
  </cols>
  <sheetData>
    <row r="1" spans="2:13" s="1" customFormat="1" ht="7.5" customHeight="1" x14ac:dyDescent="0.25">
      <c r="B1" s="8"/>
      <c r="C1" s="9"/>
      <c r="D1" s="9"/>
      <c r="E1" s="9"/>
      <c r="F1" s="9"/>
      <c r="G1" s="9"/>
      <c r="H1" s="10"/>
      <c r="I1" s="10"/>
      <c r="J1" s="10"/>
      <c r="K1" s="10"/>
      <c r="L1" s="9"/>
      <c r="M1" s="11"/>
    </row>
    <row r="2" spans="2:13" s="2" customFormat="1" ht="56.25" customHeight="1" x14ac:dyDescent="0.25">
      <c r="B2" s="12"/>
      <c r="C2" s="13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2:13" s="2" customFormat="1" ht="17.25" customHeight="1" x14ac:dyDescent="0.25">
      <c r="B3" s="12"/>
      <c r="C3" s="141" t="s">
        <v>2</v>
      </c>
      <c r="D3" s="141"/>
      <c r="E3" s="141"/>
      <c r="F3" s="141"/>
      <c r="G3" s="141"/>
      <c r="H3" s="141"/>
      <c r="I3" s="141"/>
      <c r="J3" s="141"/>
      <c r="K3" s="141"/>
      <c r="L3" s="141"/>
      <c r="M3" s="14"/>
    </row>
    <row r="4" spans="2:13" s="2" customFormat="1" ht="4.5" customHeight="1" x14ac:dyDescent="0.2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2:13" s="2" customFormat="1" ht="4.5" customHeight="1" x14ac:dyDescent="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2:13" s="2" customFormat="1" ht="7.5" customHeight="1" x14ac:dyDescent="0.25">
      <c r="B6" s="12"/>
      <c r="C6" s="21"/>
      <c r="D6" s="21"/>
      <c r="E6" s="21"/>
      <c r="F6" s="21"/>
      <c r="G6" s="21"/>
      <c r="H6" s="21"/>
      <c r="I6" s="21"/>
      <c r="J6" s="21"/>
      <c r="K6" s="21"/>
      <c r="L6" s="21"/>
      <c r="M6" s="14"/>
    </row>
    <row r="7" spans="2:13" s="2" customFormat="1" ht="61.5" customHeight="1" thickBot="1" x14ac:dyDescent="0.3">
      <c r="B7" s="22"/>
      <c r="C7" s="153" t="s">
        <v>0</v>
      </c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13" s="2" customFormat="1" ht="12.75" customHeight="1" x14ac:dyDescent="0.25">
      <c r="B8" s="8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2:13" s="2" customFormat="1" ht="5.25" customHeight="1" thickBot="1" x14ac:dyDescent="0.3">
      <c r="B9" s="83"/>
      <c r="C9" s="69"/>
      <c r="D9" s="69"/>
      <c r="E9" s="69"/>
      <c r="F9" s="69"/>
      <c r="G9" s="69"/>
      <c r="H9" s="69"/>
      <c r="I9" s="69"/>
      <c r="J9" s="86"/>
      <c r="K9" s="86"/>
      <c r="L9" s="86"/>
      <c r="M9" s="86"/>
    </row>
    <row r="10" spans="2:13" s="2" customFormat="1" ht="52.5" customHeight="1" x14ac:dyDescent="0.25">
      <c r="B10" s="155" t="s">
        <v>1</v>
      </c>
      <c r="C10" s="156"/>
      <c r="D10" s="156"/>
      <c r="E10" s="156"/>
      <c r="F10" s="156"/>
      <c r="G10" s="156"/>
      <c r="H10" s="156"/>
      <c r="I10" s="157"/>
      <c r="J10" s="87"/>
      <c r="K10" s="88"/>
      <c r="L10" s="88"/>
      <c r="M10" s="88"/>
    </row>
    <row r="11" spans="2:13" s="2" customFormat="1" ht="14.25" customHeight="1" x14ac:dyDescent="0.3">
      <c r="B11" s="12"/>
      <c r="C11" s="23"/>
      <c r="D11" s="24"/>
      <c r="E11" s="24"/>
      <c r="F11" s="23"/>
      <c r="G11" s="23"/>
      <c r="H11" s="23"/>
      <c r="I11" s="23"/>
      <c r="J11" s="85"/>
      <c r="K11" s="25"/>
      <c r="L11" s="25"/>
      <c r="M11" s="25"/>
    </row>
    <row r="12" spans="2:13" s="6" customFormat="1" ht="14.25" thickBot="1" x14ac:dyDescent="0.3">
      <c r="B12" s="27"/>
      <c r="C12" s="28" t="s">
        <v>3</v>
      </c>
      <c r="D12" s="29"/>
      <c r="E12" s="29"/>
      <c r="F12" s="71">
        <v>2019</v>
      </c>
      <c r="G12" s="73"/>
      <c r="H12" s="71">
        <v>2018</v>
      </c>
      <c r="I12" s="59"/>
      <c r="J12" s="27"/>
      <c r="K12" s="29"/>
      <c r="L12" s="29"/>
      <c r="M12" s="29"/>
    </row>
    <row r="13" spans="2:13" s="6" customFormat="1" ht="13.5" x14ac:dyDescent="0.25">
      <c r="B13" s="27"/>
      <c r="C13" s="31" t="s">
        <v>4</v>
      </c>
      <c r="D13" s="29"/>
      <c r="E13" s="29"/>
      <c r="F13" s="29"/>
      <c r="G13" s="29"/>
      <c r="H13" s="29"/>
      <c r="I13" s="29"/>
      <c r="J13" s="27"/>
      <c r="K13" s="29"/>
      <c r="L13" s="29"/>
      <c r="M13" s="29"/>
    </row>
    <row r="14" spans="2:13" s="6" customFormat="1" ht="13.5" x14ac:dyDescent="0.25">
      <c r="B14" s="27"/>
      <c r="C14" s="29"/>
      <c r="D14" s="29" t="s">
        <v>5</v>
      </c>
      <c r="E14" s="29"/>
      <c r="F14" s="32">
        <v>257590</v>
      </c>
      <c r="G14" s="32"/>
      <c r="H14" s="32">
        <v>286052</v>
      </c>
      <c r="I14" s="32"/>
      <c r="J14" s="27"/>
      <c r="K14" s="29"/>
      <c r="L14" s="29"/>
      <c r="M14" s="29"/>
    </row>
    <row r="15" spans="2:13" s="6" customFormat="1" ht="13.5" x14ac:dyDescent="0.25">
      <c r="B15" s="27"/>
      <c r="C15" s="29"/>
      <c r="D15" s="29" t="s">
        <v>6</v>
      </c>
      <c r="E15" s="29"/>
      <c r="F15" s="74">
        <v>82482</v>
      </c>
      <c r="G15" s="74"/>
      <c r="H15" s="74">
        <v>67697</v>
      </c>
      <c r="I15" s="32"/>
      <c r="J15" s="27"/>
      <c r="K15" s="29"/>
      <c r="L15" s="29"/>
      <c r="M15" s="29"/>
    </row>
    <row r="16" spans="2:13" s="6" customFormat="1" ht="13.5" x14ac:dyDescent="0.25">
      <c r="B16" s="27"/>
      <c r="C16" s="29"/>
      <c r="D16" s="29" t="s">
        <v>7</v>
      </c>
      <c r="E16" s="29"/>
      <c r="F16" s="75">
        <v>21200</v>
      </c>
      <c r="G16" s="74"/>
      <c r="H16" s="75">
        <v>17259</v>
      </c>
      <c r="I16" s="32"/>
      <c r="J16" s="27"/>
      <c r="K16" s="29"/>
      <c r="L16" s="29"/>
      <c r="M16" s="29"/>
    </row>
    <row r="17" spans="2:13" s="6" customFormat="1" ht="13.5" x14ac:dyDescent="0.25">
      <c r="B17" s="27"/>
      <c r="C17" s="29" t="s">
        <v>8</v>
      </c>
      <c r="D17" s="29"/>
      <c r="E17" s="29"/>
      <c r="F17" s="74">
        <f>SUM(F14:F16)</f>
        <v>361272</v>
      </c>
      <c r="G17" s="74"/>
      <c r="H17" s="74">
        <f>SUM(H14:H16)</f>
        <v>371008</v>
      </c>
      <c r="I17" s="32"/>
      <c r="J17" s="27"/>
      <c r="K17" s="29"/>
      <c r="L17" s="29"/>
      <c r="M17" s="29"/>
    </row>
    <row r="18" spans="2:13" s="6" customFormat="1" ht="13.5" x14ac:dyDescent="0.25">
      <c r="B18" s="27"/>
      <c r="C18" s="29"/>
      <c r="D18" s="29"/>
      <c r="E18" s="29"/>
      <c r="F18" s="74"/>
      <c r="G18" s="74"/>
      <c r="H18" s="74"/>
      <c r="I18" s="32"/>
      <c r="J18" s="27"/>
      <c r="K18" s="29"/>
      <c r="L18" s="29"/>
      <c r="M18" s="29"/>
    </row>
    <row r="19" spans="2:13" s="6" customFormat="1" ht="13.5" x14ac:dyDescent="0.25">
      <c r="B19" s="27"/>
      <c r="C19" s="31" t="s">
        <v>9</v>
      </c>
      <c r="D19" s="29"/>
      <c r="E19" s="29"/>
      <c r="F19" s="74"/>
      <c r="G19" s="74"/>
      <c r="H19" s="74"/>
      <c r="I19" s="32"/>
      <c r="J19" s="27"/>
      <c r="K19" s="29"/>
      <c r="L19" s="29"/>
      <c r="M19" s="29"/>
    </row>
    <row r="20" spans="2:13" s="6" customFormat="1" ht="13.5" x14ac:dyDescent="0.25">
      <c r="B20" s="27"/>
      <c r="C20" s="29"/>
      <c r="D20" s="29" t="s">
        <v>10</v>
      </c>
      <c r="E20" s="29"/>
      <c r="F20" s="75">
        <v>1506326</v>
      </c>
      <c r="G20" s="74"/>
      <c r="H20" s="75">
        <v>1545689</v>
      </c>
      <c r="I20" s="32"/>
      <c r="J20" s="27"/>
      <c r="K20" s="29"/>
      <c r="L20" s="29"/>
      <c r="M20" s="29"/>
    </row>
    <row r="21" spans="2:13" s="6" customFormat="1" ht="13.5" x14ac:dyDescent="0.25">
      <c r="B21" s="27"/>
      <c r="C21" s="29"/>
      <c r="D21" s="29"/>
      <c r="E21" s="29"/>
      <c r="F21" s="32"/>
      <c r="G21" s="32"/>
      <c r="H21" s="32"/>
      <c r="I21" s="32"/>
      <c r="J21" s="27"/>
      <c r="K21" s="29"/>
      <c r="L21" s="29"/>
      <c r="M21" s="29"/>
    </row>
    <row r="22" spans="2:13" s="6" customFormat="1" ht="14.25" thickBot="1" x14ac:dyDescent="0.3">
      <c r="B22" s="27"/>
      <c r="C22" s="28" t="s">
        <v>11</v>
      </c>
      <c r="D22" s="28"/>
      <c r="E22" s="28"/>
      <c r="F22" s="54">
        <f>SUM(F17,F20)</f>
        <v>1867598</v>
      </c>
      <c r="G22" s="53"/>
      <c r="H22" s="54">
        <f>SUM(H17,H20)</f>
        <v>1916697</v>
      </c>
      <c r="I22" s="32"/>
      <c r="J22" s="27"/>
      <c r="K22" s="29"/>
      <c r="L22" s="29"/>
      <c r="M22" s="29"/>
    </row>
    <row r="23" spans="2:13" s="6" customFormat="1" ht="14.25" thickTop="1" x14ac:dyDescent="0.25">
      <c r="B23" s="27"/>
      <c r="C23" s="29"/>
      <c r="D23" s="29"/>
      <c r="E23" s="29"/>
      <c r="F23" s="32"/>
      <c r="G23" s="32"/>
      <c r="H23" s="32"/>
      <c r="I23" s="32"/>
      <c r="J23" s="27"/>
      <c r="K23" s="29"/>
      <c r="L23" s="29"/>
      <c r="M23" s="29"/>
    </row>
    <row r="24" spans="2:13" s="6" customFormat="1" ht="13.5" x14ac:dyDescent="0.25">
      <c r="B24" s="27"/>
      <c r="C24" s="28" t="s">
        <v>12</v>
      </c>
      <c r="D24" s="29"/>
      <c r="E24" s="29"/>
      <c r="F24" s="32"/>
      <c r="G24" s="32"/>
      <c r="H24" s="32"/>
      <c r="I24" s="32"/>
      <c r="J24" s="27"/>
      <c r="K24" s="29"/>
      <c r="L24" s="29"/>
      <c r="M24" s="29"/>
    </row>
    <row r="25" spans="2:13" s="6" customFormat="1" ht="13.5" x14ac:dyDescent="0.25">
      <c r="B25" s="27"/>
      <c r="C25" s="29"/>
      <c r="D25" s="29"/>
      <c r="E25" s="29"/>
      <c r="F25" s="32"/>
      <c r="G25" s="32"/>
      <c r="H25" s="32"/>
      <c r="I25" s="32"/>
      <c r="J25" s="27"/>
      <c r="K25" s="29"/>
      <c r="L25" s="29"/>
      <c r="M25" s="29"/>
    </row>
    <row r="26" spans="2:13" s="6" customFormat="1" ht="13.5" x14ac:dyDescent="0.25">
      <c r="B26" s="27"/>
      <c r="C26" s="28" t="s">
        <v>13</v>
      </c>
      <c r="D26" s="29"/>
      <c r="E26" s="29"/>
      <c r="F26" s="32"/>
      <c r="G26" s="32"/>
      <c r="H26" s="32"/>
      <c r="I26" s="32"/>
      <c r="J26" s="27"/>
      <c r="K26" s="29"/>
      <c r="L26" s="29"/>
      <c r="M26" s="29"/>
    </row>
    <row r="27" spans="2:13" s="6" customFormat="1" ht="13.5" x14ac:dyDescent="0.25">
      <c r="B27" s="27"/>
      <c r="C27" s="31" t="s">
        <v>14</v>
      </c>
      <c r="D27" s="29"/>
      <c r="E27" s="29"/>
      <c r="F27" s="32"/>
      <c r="G27" s="32"/>
      <c r="H27" s="32"/>
      <c r="I27" s="32"/>
      <c r="J27" s="27"/>
      <c r="K27" s="29"/>
      <c r="L27" s="29"/>
      <c r="M27" s="29"/>
    </row>
    <row r="28" spans="2:13" s="6" customFormat="1" ht="13.5" x14ac:dyDescent="0.25">
      <c r="B28" s="27"/>
      <c r="C28" s="29"/>
      <c r="D28" s="29" t="s">
        <v>15</v>
      </c>
      <c r="E28" s="29"/>
      <c r="F28" s="32">
        <v>104434</v>
      </c>
      <c r="G28" s="32"/>
      <c r="H28" s="32">
        <v>101369</v>
      </c>
      <c r="I28" s="32"/>
      <c r="J28" s="27"/>
      <c r="K28" s="29"/>
      <c r="L28" s="29"/>
      <c r="M28" s="29"/>
    </row>
    <row r="29" spans="2:13" s="6" customFormat="1" ht="13.5" x14ac:dyDescent="0.25">
      <c r="B29" s="27"/>
      <c r="C29" s="29"/>
      <c r="D29" s="29" t="s">
        <v>16</v>
      </c>
      <c r="E29" s="29"/>
      <c r="F29" s="74">
        <v>36442</v>
      </c>
      <c r="G29" s="74"/>
      <c r="H29" s="74">
        <v>31573</v>
      </c>
      <c r="I29" s="32"/>
      <c r="J29" s="27"/>
      <c r="K29" s="29"/>
      <c r="L29" s="29"/>
      <c r="M29" s="29"/>
    </row>
    <row r="30" spans="2:13" s="6" customFormat="1" ht="13.5" x14ac:dyDescent="0.25">
      <c r="B30" s="27"/>
      <c r="C30" s="29"/>
      <c r="D30" s="29" t="s">
        <v>17</v>
      </c>
      <c r="E30" s="29"/>
      <c r="F30" s="75">
        <v>917</v>
      </c>
      <c r="G30" s="74"/>
      <c r="H30" s="75">
        <v>1084</v>
      </c>
      <c r="I30" s="32"/>
      <c r="J30" s="27"/>
      <c r="K30" s="29"/>
      <c r="L30" s="29"/>
      <c r="M30" s="29"/>
    </row>
    <row r="31" spans="2:13" s="6" customFormat="1" ht="13.5" x14ac:dyDescent="0.25">
      <c r="B31" s="27"/>
      <c r="C31" s="29" t="s">
        <v>18</v>
      </c>
      <c r="D31" s="29"/>
      <c r="E31" s="29"/>
      <c r="F31" s="76">
        <f>SUM(F28:F30)</f>
        <v>141793</v>
      </c>
      <c r="G31" s="74"/>
      <c r="H31" s="76">
        <f>SUM(H28:H30)</f>
        <v>134026</v>
      </c>
      <c r="I31" s="32"/>
      <c r="J31" s="27"/>
      <c r="K31" s="29"/>
      <c r="L31" s="29"/>
      <c r="M31" s="29"/>
    </row>
    <row r="32" spans="2:13" s="6" customFormat="1" ht="13.5" x14ac:dyDescent="0.25">
      <c r="B32" s="27"/>
      <c r="C32" s="29"/>
      <c r="D32" s="29"/>
      <c r="E32" s="29"/>
      <c r="F32" s="74"/>
      <c r="G32" s="74"/>
      <c r="H32" s="74"/>
      <c r="I32" s="32"/>
      <c r="J32" s="27"/>
      <c r="K32" s="29"/>
      <c r="L32" s="29"/>
      <c r="M32" s="29"/>
    </row>
    <row r="33" spans="2:13" s="6" customFormat="1" ht="13.5" x14ac:dyDescent="0.25">
      <c r="B33" s="27"/>
      <c r="C33" s="31" t="s">
        <v>19</v>
      </c>
      <c r="D33" s="29"/>
      <c r="E33" s="29"/>
      <c r="F33" s="74"/>
      <c r="G33" s="74"/>
      <c r="H33" s="74"/>
      <c r="I33" s="32"/>
      <c r="J33" s="27"/>
      <c r="K33" s="29"/>
      <c r="L33" s="29"/>
      <c r="M33" s="29"/>
    </row>
    <row r="34" spans="2:13" s="6" customFormat="1" ht="13.5" x14ac:dyDescent="0.25">
      <c r="B34" s="27"/>
      <c r="C34" s="29"/>
      <c r="D34" s="29" t="s">
        <v>20</v>
      </c>
      <c r="E34" s="29"/>
      <c r="F34" s="75">
        <v>1028713</v>
      </c>
      <c r="G34" s="74"/>
      <c r="H34" s="75">
        <v>1065155</v>
      </c>
      <c r="I34" s="32"/>
      <c r="J34" s="27"/>
      <c r="K34" s="29"/>
      <c r="L34" s="29"/>
      <c r="M34" s="29"/>
    </row>
    <row r="35" spans="2:13" s="6" customFormat="1" ht="13.5" x14ac:dyDescent="0.25">
      <c r="B35" s="27"/>
      <c r="C35" s="29"/>
      <c r="D35" s="29"/>
      <c r="E35" s="29"/>
      <c r="F35" s="32"/>
      <c r="G35" s="32"/>
      <c r="H35" s="32"/>
      <c r="I35" s="32"/>
      <c r="J35" s="27"/>
      <c r="K35" s="29"/>
      <c r="L35" s="29"/>
      <c r="M35" s="29"/>
    </row>
    <row r="36" spans="2:13" s="6" customFormat="1" ht="13.5" x14ac:dyDescent="0.25">
      <c r="B36" s="27"/>
      <c r="C36" s="28" t="s">
        <v>21</v>
      </c>
      <c r="D36" s="29"/>
      <c r="E36" s="29"/>
      <c r="F36" s="77">
        <f>SUM(F31,F34)</f>
        <v>1170506</v>
      </c>
      <c r="G36" s="53"/>
      <c r="H36" s="77">
        <f>SUM(H31,H34)</f>
        <v>1199181</v>
      </c>
      <c r="I36" s="32"/>
      <c r="J36" s="27"/>
      <c r="K36" s="29"/>
      <c r="L36" s="29"/>
      <c r="M36" s="29"/>
    </row>
    <row r="37" spans="2:13" s="6" customFormat="1" ht="13.5" x14ac:dyDescent="0.25">
      <c r="B37" s="27"/>
      <c r="C37" s="29"/>
      <c r="D37" s="29"/>
      <c r="E37" s="29"/>
      <c r="F37" s="32"/>
      <c r="G37" s="32"/>
      <c r="H37" s="32"/>
      <c r="I37" s="32"/>
      <c r="J37" s="27"/>
      <c r="K37" s="29"/>
      <c r="L37" s="29"/>
      <c r="M37" s="29"/>
    </row>
    <row r="38" spans="2:13" s="6" customFormat="1" ht="13.5" x14ac:dyDescent="0.25">
      <c r="B38" s="27"/>
      <c r="C38" s="28" t="s">
        <v>22</v>
      </c>
      <c r="D38" s="29"/>
      <c r="E38" s="29"/>
      <c r="F38" s="32"/>
      <c r="G38" s="32"/>
      <c r="H38" s="32"/>
      <c r="I38" s="32"/>
      <c r="J38" s="27"/>
      <c r="K38" s="29"/>
      <c r="L38" s="29"/>
      <c r="M38" s="29"/>
    </row>
    <row r="39" spans="2:13" s="6" customFormat="1" ht="13.5" x14ac:dyDescent="0.25">
      <c r="B39" s="27"/>
      <c r="C39" s="29"/>
      <c r="D39" s="29" t="s">
        <v>64</v>
      </c>
      <c r="E39" s="29"/>
      <c r="F39" s="74">
        <v>492947</v>
      </c>
      <c r="G39" s="74"/>
      <c r="H39" s="74">
        <v>576734</v>
      </c>
      <c r="I39" s="32"/>
      <c r="J39" s="27"/>
      <c r="K39" s="29"/>
      <c r="L39" s="29"/>
      <c r="M39" s="29"/>
    </row>
    <row r="40" spans="2:13" s="6" customFormat="1" ht="13.5" x14ac:dyDescent="0.25">
      <c r="B40" s="27"/>
      <c r="C40" s="29"/>
      <c r="D40" s="29" t="s">
        <v>65</v>
      </c>
      <c r="E40" s="29"/>
      <c r="F40" s="74">
        <v>204145</v>
      </c>
      <c r="G40" s="74"/>
      <c r="H40" s="74">
        <v>140782</v>
      </c>
      <c r="I40" s="32"/>
      <c r="J40" s="27"/>
      <c r="K40" s="29"/>
      <c r="L40" s="29"/>
      <c r="M40" s="29"/>
    </row>
    <row r="41" spans="2:13" s="6" customFormat="1" ht="13.5" x14ac:dyDescent="0.25">
      <c r="B41" s="27"/>
      <c r="C41" s="29"/>
      <c r="D41" s="29"/>
      <c r="E41" s="29"/>
      <c r="F41" s="32"/>
      <c r="G41" s="32"/>
      <c r="H41" s="32"/>
      <c r="I41" s="32"/>
      <c r="J41" s="27"/>
      <c r="K41" s="29"/>
      <c r="L41" s="29"/>
      <c r="M41" s="29"/>
    </row>
    <row r="42" spans="2:13" s="6" customFormat="1" ht="13.5" x14ac:dyDescent="0.25">
      <c r="B42" s="27"/>
      <c r="C42" s="28" t="s">
        <v>23</v>
      </c>
      <c r="D42" s="29"/>
      <c r="E42" s="29"/>
      <c r="F42" s="77">
        <f>SUM(F39:F40)</f>
        <v>697092</v>
      </c>
      <c r="G42" s="53"/>
      <c r="H42" s="77">
        <f>SUM(H39:H40)</f>
        <v>717516</v>
      </c>
      <c r="I42" s="32"/>
      <c r="J42" s="27"/>
      <c r="K42" s="29"/>
      <c r="L42" s="29"/>
      <c r="M42" s="29"/>
    </row>
    <row r="43" spans="2:13" s="6" customFormat="1" ht="13.5" x14ac:dyDescent="0.25">
      <c r="B43" s="27"/>
      <c r="C43" s="29"/>
      <c r="D43" s="29"/>
      <c r="E43" s="29"/>
      <c r="F43" s="32"/>
      <c r="G43" s="32"/>
      <c r="H43" s="32"/>
      <c r="I43" s="32"/>
      <c r="J43" s="27"/>
      <c r="K43" s="29"/>
      <c r="L43" s="29"/>
      <c r="M43" s="29"/>
    </row>
    <row r="44" spans="2:13" s="6" customFormat="1" ht="14.25" thickBot="1" x14ac:dyDescent="0.3">
      <c r="B44" s="27"/>
      <c r="C44" s="28" t="s">
        <v>24</v>
      </c>
      <c r="D44" s="29"/>
      <c r="E44" s="29"/>
      <c r="F44" s="54">
        <f>SUM(F36,F42)</f>
        <v>1867598</v>
      </c>
      <c r="G44" s="53"/>
      <c r="H44" s="54">
        <f>SUM(H36,H42)</f>
        <v>1916697</v>
      </c>
      <c r="I44" s="32"/>
      <c r="J44" s="27"/>
      <c r="K44" s="29"/>
      <c r="L44" s="29"/>
      <c r="M44" s="29"/>
    </row>
    <row r="45" spans="2:13" ht="17.25" thickTop="1" thickBot="1" x14ac:dyDescent="0.35">
      <c r="B45" s="33"/>
      <c r="C45" s="34"/>
      <c r="D45" s="34"/>
      <c r="E45" s="34"/>
      <c r="F45" s="34"/>
      <c r="G45" s="34"/>
      <c r="H45" s="34"/>
      <c r="I45" s="34"/>
      <c r="J45" s="89"/>
      <c r="K45" s="90"/>
      <c r="L45" s="90"/>
      <c r="M45" s="43"/>
    </row>
    <row r="46" spans="2:13" ht="16.5" thickBot="1" x14ac:dyDescent="0.35">
      <c r="J46" s="4"/>
      <c r="K46" s="4"/>
      <c r="L46" s="4"/>
    </row>
    <row r="47" spans="2:13" s="2" customFormat="1" ht="5.25" customHeight="1" x14ac:dyDescent="0.25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</row>
    <row r="48" spans="2:13" s="2" customFormat="1" ht="66" customHeight="1" x14ac:dyDescent="0.25">
      <c r="B48" s="158" t="s">
        <v>44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60"/>
    </row>
    <row r="49" spans="2:14" s="2" customFormat="1" ht="14.25" customHeight="1" x14ac:dyDescent="0.3">
      <c r="B49" s="12"/>
      <c r="C49" s="23"/>
      <c r="D49" s="24"/>
      <c r="E49" s="24"/>
      <c r="F49" s="24"/>
      <c r="G49" s="24"/>
      <c r="H49" s="23"/>
      <c r="I49" s="23"/>
      <c r="J49" s="25"/>
      <c r="K49" s="25"/>
      <c r="L49" s="25"/>
      <c r="M49" s="26"/>
    </row>
    <row r="50" spans="2:14" s="2" customFormat="1" ht="14.25" customHeight="1" thickBot="1" x14ac:dyDescent="0.35">
      <c r="B50" s="12"/>
      <c r="C50" s="23"/>
      <c r="D50" s="24"/>
      <c r="E50" s="24"/>
      <c r="F50" s="152">
        <v>2019</v>
      </c>
      <c r="G50" s="152"/>
      <c r="H50" s="152"/>
      <c r="I50" s="152"/>
      <c r="J50" s="152"/>
      <c r="K50" s="59"/>
      <c r="L50" s="71">
        <v>2018</v>
      </c>
      <c r="M50" s="58"/>
      <c r="N50" s="52"/>
    </row>
    <row r="51" spans="2:14" s="6" customFormat="1" ht="32.25" customHeight="1" thickBot="1" x14ac:dyDescent="0.3">
      <c r="B51" s="27"/>
      <c r="C51" s="28"/>
      <c r="D51" s="29"/>
      <c r="E51" s="29"/>
      <c r="F51" s="84" t="s">
        <v>71</v>
      </c>
      <c r="G51" s="72"/>
      <c r="H51" s="84" t="s">
        <v>72</v>
      </c>
      <c r="I51" s="72"/>
      <c r="J51" s="7" t="s">
        <v>45</v>
      </c>
      <c r="K51" s="59"/>
      <c r="L51" s="7" t="s">
        <v>45</v>
      </c>
      <c r="M51" s="30"/>
    </row>
    <row r="52" spans="2:14" s="6" customFormat="1" ht="13.5" x14ac:dyDescent="0.25">
      <c r="B52" s="27"/>
      <c r="C52" s="28"/>
      <c r="D52" s="29"/>
      <c r="E52" s="29"/>
      <c r="F52" s="59"/>
      <c r="G52" s="59"/>
      <c r="H52" s="59"/>
      <c r="I52" s="59"/>
      <c r="J52" s="59"/>
      <c r="K52" s="59"/>
      <c r="L52" s="59"/>
      <c r="M52" s="30"/>
    </row>
    <row r="53" spans="2:14" s="6" customFormat="1" ht="13.5" x14ac:dyDescent="0.25">
      <c r="B53" s="27"/>
      <c r="C53" s="28" t="s">
        <v>46</v>
      </c>
      <c r="D53" s="29"/>
      <c r="E53" s="29"/>
      <c r="F53" s="29"/>
      <c r="G53" s="29"/>
      <c r="H53" s="29"/>
      <c r="I53" s="29"/>
      <c r="J53" s="29"/>
      <c r="K53" s="29"/>
      <c r="L53" s="29"/>
      <c r="M53" s="30"/>
    </row>
    <row r="54" spans="2:14" s="6" customFormat="1" ht="13.5" x14ac:dyDescent="0.25">
      <c r="B54" s="27"/>
      <c r="C54" s="29"/>
      <c r="D54" s="29"/>
      <c r="E54" s="29"/>
      <c r="F54" s="32"/>
      <c r="G54" s="32"/>
      <c r="H54" s="32"/>
      <c r="I54" s="32"/>
      <c r="J54" s="32"/>
      <c r="K54" s="32"/>
      <c r="L54" s="32"/>
      <c r="M54" s="30"/>
    </row>
    <row r="55" spans="2:14" s="6" customFormat="1" ht="13.5" x14ac:dyDescent="0.25">
      <c r="B55" s="27"/>
      <c r="C55" s="29" t="s">
        <v>47</v>
      </c>
      <c r="D55" s="29"/>
      <c r="E55" s="29"/>
      <c r="F55" s="32">
        <v>978042</v>
      </c>
      <c r="G55" s="32"/>
      <c r="H55" s="32">
        <v>77162</v>
      </c>
      <c r="I55" s="32"/>
      <c r="J55" s="32">
        <f>SUM(F55:H55)</f>
        <v>1055204</v>
      </c>
      <c r="K55" s="32"/>
      <c r="L55" s="32">
        <v>1108731</v>
      </c>
      <c r="M55" s="30"/>
    </row>
    <row r="56" spans="2:14" s="6" customFormat="1" ht="13.5" x14ac:dyDescent="0.25">
      <c r="B56" s="27"/>
      <c r="C56" s="29" t="s">
        <v>48</v>
      </c>
      <c r="D56" s="29"/>
      <c r="E56" s="29"/>
      <c r="F56" s="78">
        <v>389319</v>
      </c>
      <c r="G56" s="78"/>
      <c r="H56" s="78">
        <v>272500</v>
      </c>
      <c r="I56" s="78"/>
      <c r="J56" s="78">
        <f t="shared" ref="J56:J62" si="0">SUM(F56:H56)</f>
        <v>661819</v>
      </c>
      <c r="K56" s="78"/>
      <c r="L56" s="78">
        <v>569379</v>
      </c>
      <c r="M56" s="30"/>
    </row>
    <row r="57" spans="2:14" s="6" customFormat="1" ht="13.5" x14ac:dyDescent="0.25">
      <c r="B57" s="27"/>
      <c r="C57" s="29" t="s">
        <v>49</v>
      </c>
      <c r="D57" s="29"/>
      <c r="E57" s="29"/>
      <c r="F57" s="78">
        <v>98389</v>
      </c>
      <c r="G57" s="78"/>
      <c r="H57" s="78">
        <v>2048</v>
      </c>
      <c r="I57" s="78"/>
      <c r="J57" s="78">
        <f t="shared" si="0"/>
        <v>100437</v>
      </c>
      <c r="K57" s="78"/>
      <c r="L57" s="78">
        <v>43885</v>
      </c>
      <c r="M57" s="30"/>
    </row>
    <row r="58" spans="2:14" s="6" customFormat="1" ht="13.5" x14ac:dyDescent="0.25">
      <c r="B58" s="27"/>
      <c r="C58" s="29" t="s">
        <v>50</v>
      </c>
      <c r="D58" s="29"/>
      <c r="E58" s="29"/>
      <c r="F58" s="78">
        <v>80978</v>
      </c>
      <c r="G58" s="78"/>
      <c r="H58" s="78">
        <v>3868</v>
      </c>
      <c r="I58" s="78"/>
      <c r="J58" s="78">
        <f t="shared" si="0"/>
        <v>84846</v>
      </c>
      <c r="K58" s="78"/>
      <c r="L58" s="78">
        <v>100061</v>
      </c>
      <c r="M58" s="30"/>
    </row>
    <row r="59" spans="2:14" s="6" customFormat="1" ht="13.5" x14ac:dyDescent="0.25">
      <c r="B59" s="27"/>
      <c r="C59" s="29" t="s">
        <v>51</v>
      </c>
      <c r="D59" s="29"/>
      <c r="E59" s="29"/>
      <c r="F59" s="78">
        <v>220</v>
      </c>
      <c r="G59" s="78"/>
      <c r="H59" s="78">
        <v>0</v>
      </c>
      <c r="I59" s="78"/>
      <c r="J59" s="78">
        <f t="shared" si="0"/>
        <v>220</v>
      </c>
      <c r="K59" s="78"/>
      <c r="L59" s="78">
        <v>34</v>
      </c>
      <c r="M59" s="30"/>
    </row>
    <row r="60" spans="2:14" s="6" customFormat="1" ht="13.5" x14ac:dyDescent="0.25">
      <c r="B60" s="27"/>
      <c r="C60" s="29" t="s">
        <v>52</v>
      </c>
      <c r="D60" s="29"/>
      <c r="E60" s="29"/>
      <c r="F60" s="78">
        <v>32473</v>
      </c>
      <c r="G60" s="78"/>
      <c r="H60" s="78">
        <v>0</v>
      </c>
      <c r="I60" s="78"/>
      <c r="J60" s="78">
        <f t="shared" si="0"/>
        <v>32473</v>
      </c>
      <c r="K60" s="78"/>
      <c r="L60" s="78">
        <v>10100</v>
      </c>
      <c r="M60" s="30"/>
    </row>
    <row r="61" spans="2:14" s="6" customFormat="1" ht="13.5" x14ac:dyDescent="0.25">
      <c r="B61" s="27"/>
      <c r="C61" s="29" t="s">
        <v>53</v>
      </c>
      <c r="D61" s="29"/>
      <c r="E61" s="29"/>
      <c r="F61" s="78">
        <v>21785</v>
      </c>
      <c r="G61" s="78"/>
      <c r="H61" s="78">
        <v>0</v>
      </c>
      <c r="I61" s="78"/>
      <c r="J61" s="78">
        <f t="shared" si="0"/>
        <v>21785</v>
      </c>
      <c r="K61" s="78"/>
      <c r="L61" s="78">
        <v>37366</v>
      </c>
      <c r="M61" s="30"/>
    </row>
    <row r="62" spans="2:14" s="6" customFormat="1" ht="13.5" x14ac:dyDescent="0.25">
      <c r="B62" s="27"/>
      <c r="C62" s="29" t="s">
        <v>54</v>
      </c>
      <c r="D62" s="28"/>
      <c r="E62" s="28"/>
      <c r="F62" s="79">
        <v>292215</v>
      </c>
      <c r="G62" s="78"/>
      <c r="H62" s="79">
        <v>-292215</v>
      </c>
      <c r="I62" s="78"/>
      <c r="J62" s="79">
        <f t="shared" si="0"/>
        <v>0</v>
      </c>
      <c r="K62" s="78"/>
      <c r="L62" s="79">
        <v>0</v>
      </c>
      <c r="M62" s="30"/>
    </row>
    <row r="63" spans="2:14" s="6" customFormat="1" ht="13.5" x14ac:dyDescent="0.25">
      <c r="B63" s="27"/>
      <c r="C63" s="29"/>
      <c r="D63" s="29"/>
      <c r="E63" s="29"/>
      <c r="F63" s="32"/>
      <c r="G63" s="32"/>
      <c r="H63" s="32"/>
      <c r="I63" s="32"/>
      <c r="J63" s="32"/>
      <c r="K63" s="32"/>
      <c r="L63" s="32"/>
      <c r="M63" s="30"/>
    </row>
    <row r="64" spans="2:14" s="6" customFormat="1" ht="13.5" x14ac:dyDescent="0.25">
      <c r="B64" s="27"/>
      <c r="C64" s="28" t="s">
        <v>55</v>
      </c>
      <c r="D64" s="29"/>
      <c r="E64" s="29"/>
      <c r="F64" s="77">
        <f>SUM(F55:F62)</f>
        <v>1893421</v>
      </c>
      <c r="G64" s="53"/>
      <c r="H64" s="77">
        <f>SUM(H55:H62)</f>
        <v>63363</v>
      </c>
      <c r="I64" s="53"/>
      <c r="J64" s="77">
        <f t="shared" ref="J64" si="1">SUM(F64:H64)</f>
        <v>1956784</v>
      </c>
      <c r="K64" s="53"/>
      <c r="L64" s="77">
        <f>SUM(L55:L62)</f>
        <v>1869556</v>
      </c>
      <c r="M64" s="30"/>
    </row>
    <row r="65" spans="2:13" s="6" customFormat="1" ht="13.5" x14ac:dyDescent="0.25">
      <c r="B65" s="27"/>
      <c r="C65" s="29"/>
      <c r="D65" s="29"/>
      <c r="E65" s="29"/>
      <c r="F65" s="32"/>
      <c r="G65" s="32"/>
      <c r="H65" s="32"/>
      <c r="I65" s="32"/>
      <c r="J65" s="32"/>
      <c r="K65" s="32"/>
      <c r="L65" s="32"/>
      <c r="M65" s="30"/>
    </row>
    <row r="66" spans="2:13" s="6" customFormat="1" ht="13.5" x14ac:dyDescent="0.25">
      <c r="B66" s="27"/>
      <c r="C66" s="28" t="s">
        <v>56</v>
      </c>
      <c r="D66" s="29"/>
      <c r="E66" s="29"/>
      <c r="F66" s="32"/>
      <c r="G66" s="32"/>
      <c r="H66" s="32"/>
      <c r="I66" s="32"/>
      <c r="J66" s="32"/>
      <c r="K66" s="32"/>
      <c r="L66" s="32"/>
      <c r="M66" s="30"/>
    </row>
    <row r="67" spans="2:13" s="6" customFormat="1" ht="13.5" x14ac:dyDescent="0.25">
      <c r="B67" s="27"/>
      <c r="C67" s="29"/>
      <c r="D67" s="29"/>
      <c r="E67" s="29"/>
      <c r="F67" s="32"/>
      <c r="G67" s="32"/>
      <c r="H67" s="32"/>
      <c r="I67" s="32"/>
      <c r="J67" s="32"/>
      <c r="K67" s="32"/>
      <c r="L67" s="32"/>
      <c r="M67" s="30"/>
    </row>
    <row r="68" spans="2:13" s="6" customFormat="1" ht="13.5" x14ac:dyDescent="0.25">
      <c r="B68" s="27"/>
      <c r="C68" s="29" t="s">
        <v>57</v>
      </c>
      <c r="D68" s="29"/>
      <c r="E68" s="29"/>
      <c r="F68" s="32">
        <v>1419559</v>
      </c>
      <c r="G68" s="32"/>
      <c r="H68" s="32">
        <v>0</v>
      </c>
      <c r="I68" s="32"/>
      <c r="J68" s="32">
        <f>SUM(F68:H68)</f>
        <v>1419559</v>
      </c>
      <c r="K68" s="32"/>
      <c r="L68" s="32">
        <v>1396897</v>
      </c>
      <c r="M68" s="30"/>
    </row>
    <row r="69" spans="2:13" s="6" customFormat="1" ht="13.5" x14ac:dyDescent="0.25">
      <c r="B69" s="27"/>
      <c r="C69" s="29" t="s">
        <v>58</v>
      </c>
      <c r="D69" s="29"/>
      <c r="E69" s="29"/>
      <c r="F69" s="78">
        <v>339190</v>
      </c>
      <c r="G69" s="78"/>
      <c r="H69" s="78"/>
      <c r="I69" s="78"/>
      <c r="J69" s="78">
        <f t="shared" ref="J69:J70" si="2">SUM(F69:H69)</f>
        <v>339190</v>
      </c>
      <c r="K69" s="78"/>
      <c r="L69" s="78">
        <v>221264</v>
      </c>
      <c r="M69" s="30"/>
    </row>
    <row r="70" spans="2:13" s="6" customFormat="1" ht="13.5" x14ac:dyDescent="0.25">
      <c r="B70" s="27"/>
      <c r="C70" s="29" t="s">
        <v>59</v>
      </c>
      <c r="D70" s="29"/>
      <c r="E70" s="29"/>
      <c r="F70" s="79">
        <v>218459</v>
      </c>
      <c r="G70" s="78"/>
      <c r="H70" s="79"/>
      <c r="I70" s="78"/>
      <c r="J70" s="79">
        <f t="shared" si="2"/>
        <v>218459</v>
      </c>
      <c r="K70" s="78"/>
      <c r="L70" s="79">
        <v>162946</v>
      </c>
      <c r="M70" s="30"/>
    </row>
    <row r="71" spans="2:13" s="6" customFormat="1" ht="13.5" x14ac:dyDescent="0.25">
      <c r="B71" s="27"/>
      <c r="C71" s="29"/>
      <c r="D71" s="29"/>
      <c r="E71" s="29"/>
      <c r="F71" s="32"/>
      <c r="G71" s="32"/>
      <c r="H71" s="32"/>
      <c r="I71" s="32"/>
      <c r="J71" s="32"/>
      <c r="K71" s="32"/>
      <c r="L71" s="32"/>
      <c r="M71" s="30"/>
    </row>
    <row r="72" spans="2:13" s="6" customFormat="1" ht="13.5" x14ac:dyDescent="0.25">
      <c r="B72" s="27"/>
      <c r="C72" s="28" t="s">
        <v>60</v>
      </c>
      <c r="D72" s="29"/>
      <c r="E72" s="29"/>
      <c r="F72" s="77">
        <f>SUM(F68:F70)</f>
        <v>1977208</v>
      </c>
      <c r="G72" s="53"/>
      <c r="H72" s="77">
        <f t="shared" ref="H72:L72" si="3">SUM(H68:H70)</f>
        <v>0</v>
      </c>
      <c r="I72" s="53"/>
      <c r="J72" s="77">
        <f t="shared" si="3"/>
        <v>1977208</v>
      </c>
      <c r="K72" s="53"/>
      <c r="L72" s="77">
        <f t="shared" si="3"/>
        <v>1781107</v>
      </c>
      <c r="M72" s="30"/>
    </row>
    <row r="73" spans="2:13" s="6" customFormat="1" ht="13.5" x14ac:dyDescent="0.25">
      <c r="B73" s="27"/>
      <c r="C73" s="28"/>
      <c r="D73" s="29"/>
      <c r="E73" s="29"/>
      <c r="F73" s="32"/>
      <c r="G73" s="32"/>
      <c r="H73" s="32"/>
      <c r="I73" s="32"/>
      <c r="J73" s="32"/>
      <c r="K73" s="32"/>
      <c r="L73" s="32"/>
      <c r="M73" s="30"/>
    </row>
    <row r="74" spans="2:13" s="6" customFormat="1" ht="13.5" x14ac:dyDescent="0.25">
      <c r="B74" s="27"/>
      <c r="C74" s="28" t="s">
        <v>61</v>
      </c>
      <c r="D74" s="29"/>
      <c r="E74" s="29"/>
      <c r="F74" s="53">
        <f>F64-F72</f>
        <v>-83787</v>
      </c>
      <c r="G74" s="53"/>
      <c r="H74" s="53">
        <f t="shared" ref="H74:L74" si="4">H64-H72</f>
        <v>63363</v>
      </c>
      <c r="I74" s="53"/>
      <c r="J74" s="53">
        <f t="shared" si="4"/>
        <v>-20424</v>
      </c>
      <c r="K74" s="53"/>
      <c r="L74" s="53">
        <f t="shared" si="4"/>
        <v>88449</v>
      </c>
      <c r="M74" s="30"/>
    </row>
    <row r="75" spans="2:13" s="6" customFormat="1" ht="13.5" x14ac:dyDescent="0.25">
      <c r="B75" s="27"/>
      <c r="C75" s="28"/>
      <c r="D75" s="29"/>
      <c r="E75" s="29"/>
      <c r="F75" s="32"/>
      <c r="G75" s="32"/>
      <c r="H75" s="32"/>
      <c r="I75" s="32"/>
      <c r="J75" s="32"/>
      <c r="K75" s="32"/>
      <c r="L75" s="32"/>
      <c r="M75" s="30"/>
    </row>
    <row r="76" spans="2:13" s="6" customFormat="1" ht="13.5" x14ac:dyDescent="0.25">
      <c r="B76" s="27"/>
      <c r="C76" s="28" t="s">
        <v>62</v>
      </c>
      <c r="D76" s="29"/>
      <c r="E76" s="29"/>
      <c r="F76" s="80">
        <v>576734</v>
      </c>
      <c r="G76" s="81"/>
      <c r="H76" s="80">
        <v>140782</v>
      </c>
      <c r="I76" s="81"/>
      <c r="J76" s="80">
        <v>717516</v>
      </c>
      <c r="K76" s="81"/>
      <c r="L76" s="80">
        <v>629067</v>
      </c>
      <c r="M76" s="30"/>
    </row>
    <row r="77" spans="2:13" s="6" customFormat="1" ht="13.5" x14ac:dyDescent="0.25">
      <c r="B77" s="27"/>
      <c r="C77" s="28"/>
      <c r="D77" s="29"/>
      <c r="E77" s="29"/>
      <c r="F77" s="53"/>
      <c r="G77" s="53"/>
      <c r="H77" s="53"/>
      <c r="I77" s="53"/>
      <c r="J77" s="53"/>
      <c r="K77" s="53"/>
      <c r="L77" s="53"/>
      <c r="M77" s="30"/>
    </row>
    <row r="78" spans="2:13" s="6" customFormat="1" ht="14.25" thickBot="1" x14ac:dyDescent="0.3">
      <c r="B78" s="27"/>
      <c r="C78" s="28" t="s">
        <v>63</v>
      </c>
      <c r="D78" s="29"/>
      <c r="E78" s="29"/>
      <c r="F78" s="54">
        <v>492947</v>
      </c>
      <c r="G78" s="53"/>
      <c r="H78" s="54">
        <v>204145</v>
      </c>
      <c r="I78" s="53"/>
      <c r="J78" s="54">
        <v>697092</v>
      </c>
      <c r="K78" s="53"/>
      <c r="L78" s="54">
        <v>717516</v>
      </c>
      <c r="M78" s="30"/>
    </row>
    <row r="79" spans="2:13" ht="17.25" thickTop="1" thickBot="1" x14ac:dyDescent="0.35">
      <c r="B79" s="33"/>
      <c r="C79" s="34"/>
      <c r="D79" s="34"/>
      <c r="E79" s="34"/>
      <c r="F79" s="34"/>
      <c r="G79" s="34"/>
      <c r="H79" s="34"/>
      <c r="I79" s="34"/>
      <c r="J79" s="5"/>
      <c r="K79" s="5"/>
      <c r="L79" s="5"/>
      <c r="M79" s="35"/>
    </row>
  </sheetData>
  <mergeCells count="6">
    <mergeCell ref="D2:M2"/>
    <mergeCell ref="C3:L3"/>
    <mergeCell ref="C7:M7"/>
    <mergeCell ref="B48:M48"/>
    <mergeCell ref="F50:J50"/>
    <mergeCell ref="B10:I10"/>
  </mergeCell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LUNA</vt:lpstr>
      <vt:lpstr>Months of Cash</vt:lpstr>
      <vt:lpstr>Operating Results</vt:lpstr>
      <vt:lpstr>Sample Financials</vt:lpstr>
      <vt:lpstr>Sample Financials reformat</vt:lpstr>
      <vt:lpstr>screen shot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Radhika</dc:creator>
  <cp:lastModifiedBy>Carolyn Peters</cp:lastModifiedBy>
  <dcterms:created xsi:type="dcterms:W3CDTF">2020-07-08T16:10:02Z</dcterms:created>
  <dcterms:modified xsi:type="dcterms:W3CDTF">2021-03-23T18:20:52Z</dcterms:modified>
</cp:coreProperties>
</file>